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120" yWindow="120" windowWidth="9720" windowHeight="7320" activeTab="7"/>
  </bookViews>
  <sheets>
    <sheet name="Лист1" sheetId="13" r:id="rId1"/>
    <sheet name="1-4ОВЗ" sheetId="1" r:id="rId2"/>
    <sheet name="!1-4овз" sheetId="9" r:id="rId3"/>
    <sheet name="5-11ОВЗ" sheetId="4" r:id="rId4"/>
    <sheet name="!5-11ОВЗ" sheetId="10" r:id="rId5"/>
    <sheet name="1-4" sheetId="6" r:id="rId6"/>
    <sheet name="!1-4" sheetId="11" r:id="rId7"/>
    <sheet name="5-11" sheetId="7" r:id="rId8"/>
    <sheet name="!5-11" sheetId="12" r:id="rId9"/>
  </sheets>
  <definedNames>
    <definedName name="_xlnm.Print_Area" localSheetId="6">'!1-4'!$A$1:$T$33</definedName>
    <definedName name="_xlnm.Print_Area" localSheetId="2">'!1-4овз'!$A$1:$T$33</definedName>
    <definedName name="_xlnm.Print_Area" localSheetId="8">'!5-11'!$A$1:$T$33</definedName>
    <definedName name="_xlnm.Print_Area" localSheetId="4">'!5-11ОВЗ'!$A$1:$T$33</definedName>
  </definedNames>
  <calcPr calcId="162913"/>
</workbook>
</file>

<file path=xl/calcChain.xml><?xml version="1.0" encoding="utf-8"?>
<calcChain xmlns="http://schemas.openxmlformats.org/spreadsheetml/2006/main">
  <c r="C93" i="1" l="1"/>
  <c r="P142" i="7"/>
  <c r="P143" i="7" s="1"/>
  <c r="O142" i="7"/>
  <c r="O143" i="7" s="1"/>
  <c r="N142" i="7"/>
  <c r="N143" i="7" s="1"/>
  <c r="M142" i="7"/>
  <c r="M143" i="7" s="1"/>
  <c r="L142" i="7"/>
  <c r="L143" i="7" s="1"/>
  <c r="K142" i="7"/>
  <c r="K143" i="7" s="1"/>
  <c r="J142" i="7"/>
  <c r="J143" i="7" s="1"/>
  <c r="I142" i="7"/>
  <c r="I143" i="7" s="1"/>
  <c r="H142" i="7"/>
  <c r="H143" i="7" s="1"/>
  <c r="G142" i="7"/>
  <c r="G143" i="7" s="1"/>
  <c r="F142" i="7"/>
  <c r="F143" i="7" s="1"/>
  <c r="E142" i="7"/>
  <c r="E143" i="7" s="1"/>
  <c r="D142" i="7"/>
  <c r="D143" i="7" s="1"/>
  <c r="C142" i="7"/>
  <c r="C143" i="7" s="1"/>
  <c r="P128" i="7"/>
  <c r="P129" i="7" s="1"/>
  <c r="O128" i="7"/>
  <c r="O129" i="7" s="1"/>
  <c r="N128" i="7"/>
  <c r="N129" i="7" s="1"/>
  <c r="M128" i="7"/>
  <c r="M129" i="7" s="1"/>
  <c r="L128" i="7"/>
  <c r="L129" i="7" s="1"/>
  <c r="K128" i="7"/>
  <c r="K129" i="7" s="1"/>
  <c r="J128" i="7"/>
  <c r="J129" i="7" s="1"/>
  <c r="I128" i="7"/>
  <c r="I129" i="7" s="1"/>
  <c r="H128" i="7"/>
  <c r="H129" i="7" s="1"/>
  <c r="G128" i="7"/>
  <c r="G129" i="7" s="1"/>
  <c r="F128" i="7"/>
  <c r="F129" i="7" s="1"/>
  <c r="E128" i="7"/>
  <c r="E129" i="7" s="1"/>
  <c r="D128" i="7"/>
  <c r="D129" i="7" s="1"/>
  <c r="C128" i="7"/>
  <c r="C129" i="7" s="1"/>
  <c r="P113" i="7"/>
  <c r="P114" i="7" s="1"/>
  <c r="O113" i="7"/>
  <c r="O114" i="7" s="1"/>
  <c r="N113" i="7"/>
  <c r="N114" i="7" s="1"/>
  <c r="M113" i="7"/>
  <c r="M114" i="7" s="1"/>
  <c r="L113" i="7"/>
  <c r="L114" i="7" s="1"/>
  <c r="K113" i="7"/>
  <c r="K114" i="7" s="1"/>
  <c r="J113" i="7"/>
  <c r="J114" i="7" s="1"/>
  <c r="I113" i="7"/>
  <c r="I114" i="7" s="1"/>
  <c r="H113" i="7"/>
  <c r="H114" i="7" s="1"/>
  <c r="G113" i="7"/>
  <c r="G114" i="7" s="1"/>
  <c r="F113" i="7"/>
  <c r="F114" i="7" s="1"/>
  <c r="E113" i="7"/>
  <c r="E114" i="7" s="1"/>
  <c r="D113" i="7"/>
  <c r="D114" i="7" s="1"/>
  <c r="C113" i="7"/>
  <c r="C114" i="7" s="1"/>
  <c r="P100" i="7"/>
  <c r="P101" i="7" s="1"/>
  <c r="O100" i="7"/>
  <c r="O101" i="7" s="1"/>
  <c r="N100" i="7"/>
  <c r="N101" i="7" s="1"/>
  <c r="M100" i="7"/>
  <c r="M101" i="7" s="1"/>
  <c r="L100" i="7"/>
  <c r="L101" i="7" s="1"/>
  <c r="K100" i="7"/>
  <c r="K101" i="7" s="1"/>
  <c r="J100" i="7"/>
  <c r="J101" i="7" s="1"/>
  <c r="I100" i="7"/>
  <c r="I101" i="7" s="1"/>
  <c r="H100" i="7"/>
  <c r="H101" i="7" s="1"/>
  <c r="G100" i="7"/>
  <c r="G101" i="7" s="1"/>
  <c r="F100" i="7"/>
  <c r="F101" i="7" s="1"/>
  <c r="E100" i="7"/>
  <c r="E101" i="7" s="1"/>
  <c r="D100" i="7"/>
  <c r="D101" i="7" s="1"/>
  <c r="C100" i="7"/>
  <c r="C101" i="7" s="1"/>
  <c r="P86" i="7"/>
  <c r="P87" i="7" s="1"/>
  <c r="O86" i="7"/>
  <c r="O87" i="7" s="1"/>
  <c r="N86" i="7"/>
  <c r="N87" i="7" s="1"/>
  <c r="M86" i="7"/>
  <c r="M87" i="7" s="1"/>
  <c r="L86" i="7"/>
  <c r="L87" i="7" s="1"/>
  <c r="K86" i="7"/>
  <c r="K87" i="7" s="1"/>
  <c r="J86" i="7"/>
  <c r="J87" i="7" s="1"/>
  <c r="H86" i="7"/>
  <c r="H87" i="7" s="1"/>
  <c r="G86" i="7"/>
  <c r="G87" i="7" s="1"/>
  <c r="F86" i="7"/>
  <c r="F87" i="7" s="1"/>
  <c r="E86" i="7"/>
  <c r="E87" i="7" s="1"/>
  <c r="D86" i="7"/>
  <c r="D87" i="7" s="1"/>
  <c r="C86" i="7"/>
  <c r="C87" i="7" s="1"/>
  <c r="P71" i="7"/>
  <c r="O71" i="7"/>
  <c r="N71" i="7"/>
  <c r="M71" i="7"/>
  <c r="L71" i="7"/>
  <c r="K71" i="7"/>
  <c r="K72" i="7" s="1"/>
  <c r="J71" i="7"/>
  <c r="I71" i="7"/>
  <c r="H71" i="7"/>
  <c r="G71" i="7"/>
  <c r="F71" i="7"/>
  <c r="E71" i="7"/>
  <c r="D71" i="7"/>
  <c r="C71" i="7"/>
  <c r="C72" i="7" s="1"/>
  <c r="P57" i="7"/>
  <c r="P58" i="7" s="1"/>
  <c r="O57" i="7"/>
  <c r="O58" i="7"/>
  <c r="N57" i="7"/>
  <c r="N58" i="7" s="1"/>
  <c r="M57" i="7"/>
  <c r="M58" i="7"/>
  <c r="M72" i="7" s="1"/>
  <c r="L57" i="7"/>
  <c r="L58" i="7"/>
  <c r="K57" i="7"/>
  <c r="K58" i="7" s="1"/>
  <c r="J57" i="7"/>
  <c r="J58" i="7"/>
  <c r="I57" i="7"/>
  <c r="I58" i="7" s="1"/>
  <c r="I72" i="7" s="1"/>
  <c r="H57" i="7"/>
  <c r="H58" i="7"/>
  <c r="G57" i="7"/>
  <c r="G58" i="7" s="1"/>
  <c r="F57" i="7"/>
  <c r="F58" i="7"/>
  <c r="E57" i="7"/>
  <c r="E58" i="7" s="1"/>
  <c r="E72" i="7" s="1"/>
  <c r="D57" i="7"/>
  <c r="D58" i="7" s="1"/>
  <c r="C57" i="7"/>
  <c r="C58" i="7"/>
  <c r="P43" i="7"/>
  <c r="P44" i="7" s="1"/>
  <c r="O43" i="7"/>
  <c r="O44" i="7"/>
  <c r="N43" i="7"/>
  <c r="N44" i="7" s="1"/>
  <c r="M43" i="7"/>
  <c r="M44" i="7"/>
  <c r="L43" i="7"/>
  <c r="L44" i="7" s="1"/>
  <c r="K43" i="7"/>
  <c r="K44" i="7"/>
  <c r="J43" i="7"/>
  <c r="J44" i="7" s="1"/>
  <c r="I43" i="7"/>
  <c r="I44" i="7"/>
  <c r="H43" i="7"/>
  <c r="H44" i="7" s="1"/>
  <c r="G43" i="7"/>
  <c r="G44" i="7"/>
  <c r="F43" i="7"/>
  <c r="F44" i="7" s="1"/>
  <c r="E43" i="7"/>
  <c r="E44" i="7"/>
  <c r="D43" i="7"/>
  <c r="D44" i="7" s="1"/>
  <c r="C43" i="7"/>
  <c r="C44" i="7"/>
  <c r="P28" i="7"/>
  <c r="P29" i="7" s="1"/>
  <c r="O28" i="7"/>
  <c r="O29" i="7"/>
  <c r="N28" i="7"/>
  <c r="N29" i="7" s="1"/>
  <c r="M28" i="7"/>
  <c r="M29" i="7"/>
  <c r="L28" i="7"/>
  <c r="L29" i="7" s="1"/>
  <c r="K28" i="7"/>
  <c r="K29" i="7"/>
  <c r="J28" i="7"/>
  <c r="J29" i="7" s="1"/>
  <c r="I28" i="7"/>
  <c r="I29" i="7"/>
  <c r="H28" i="7"/>
  <c r="H29" i="7" s="1"/>
  <c r="G28" i="7"/>
  <c r="G29" i="7"/>
  <c r="F28" i="7"/>
  <c r="F29" i="7" s="1"/>
  <c r="E28" i="7"/>
  <c r="E29" i="7"/>
  <c r="D28" i="7"/>
  <c r="D29" i="7" s="1"/>
  <c r="C28" i="7"/>
  <c r="C29" i="7"/>
  <c r="P14" i="7"/>
  <c r="P15" i="7" s="1"/>
  <c r="O14" i="7"/>
  <c r="O15" i="7"/>
  <c r="N14" i="7"/>
  <c r="N15" i="7" s="1"/>
  <c r="M14" i="7"/>
  <c r="M15" i="7"/>
  <c r="L14" i="7"/>
  <c r="L15" i="7" s="1"/>
  <c r="K14" i="7"/>
  <c r="K15" i="7"/>
  <c r="J14" i="7"/>
  <c r="J15" i="7" s="1"/>
  <c r="H14" i="7"/>
  <c r="H15" i="7"/>
  <c r="G14" i="7"/>
  <c r="G15" i="7" s="1"/>
  <c r="F14" i="7"/>
  <c r="F15" i="7"/>
  <c r="E14" i="7"/>
  <c r="E15" i="7" s="1"/>
  <c r="D14" i="7"/>
  <c r="D15" i="7"/>
  <c r="C14" i="7"/>
  <c r="C15" i="7" s="1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C10" i="4"/>
  <c r="P263" i="4"/>
  <c r="P264" i="4" s="1"/>
  <c r="O263" i="4"/>
  <c r="N263" i="4"/>
  <c r="M263" i="4"/>
  <c r="L263" i="4"/>
  <c r="L264" i="4" s="1"/>
  <c r="K263" i="4"/>
  <c r="J263" i="4"/>
  <c r="I263" i="4"/>
  <c r="H263" i="4"/>
  <c r="G263" i="4"/>
  <c r="F263" i="4"/>
  <c r="E263" i="4"/>
  <c r="D263" i="4"/>
  <c r="C263" i="4"/>
  <c r="P251" i="4"/>
  <c r="O251" i="4"/>
  <c r="O264" i="4" s="1"/>
  <c r="N251" i="4"/>
  <c r="N264" i="4"/>
  <c r="M251" i="4"/>
  <c r="M264" i="4" s="1"/>
  <c r="L251" i="4"/>
  <c r="K251" i="4"/>
  <c r="J251" i="4"/>
  <c r="I251" i="4"/>
  <c r="I264" i="4"/>
  <c r="H251" i="4"/>
  <c r="G251" i="4"/>
  <c r="F251" i="4"/>
  <c r="E251" i="4"/>
  <c r="E264" i="4"/>
  <c r="D251" i="4"/>
  <c r="C251" i="4"/>
  <c r="P236" i="4"/>
  <c r="O236" i="4"/>
  <c r="O237" i="4" s="1"/>
  <c r="N236" i="4"/>
  <c r="M236" i="4"/>
  <c r="L236" i="4"/>
  <c r="K236" i="4"/>
  <c r="J236" i="4"/>
  <c r="J237" i="4"/>
  <c r="I236" i="4"/>
  <c r="H236" i="4"/>
  <c r="G236" i="4"/>
  <c r="F236" i="4"/>
  <c r="E236" i="4"/>
  <c r="D236" i="4"/>
  <c r="C236" i="4"/>
  <c r="P224" i="4"/>
  <c r="O224" i="4"/>
  <c r="N224" i="4"/>
  <c r="N237" i="4" s="1"/>
  <c r="M224" i="4"/>
  <c r="L224" i="4"/>
  <c r="L237" i="4"/>
  <c r="K224" i="4"/>
  <c r="K237" i="4" s="1"/>
  <c r="J224" i="4"/>
  <c r="I224" i="4"/>
  <c r="I237" i="4" s="1"/>
  <c r="H224" i="4"/>
  <c r="H237" i="4"/>
  <c r="G224" i="4"/>
  <c r="G237" i="4" s="1"/>
  <c r="F224" i="4"/>
  <c r="E224" i="4"/>
  <c r="E237" i="4"/>
  <c r="D224" i="4"/>
  <c r="D237" i="4" s="1"/>
  <c r="C224" i="4"/>
  <c r="C237" i="4"/>
  <c r="P210" i="4"/>
  <c r="O210" i="4"/>
  <c r="N210" i="4"/>
  <c r="N211" i="4" s="1"/>
  <c r="M210" i="4"/>
  <c r="L210" i="4"/>
  <c r="L211" i="4"/>
  <c r="K210" i="4"/>
  <c r="J210" i="4"/>
  <c r="I210" i="4"/>
  <c r="H210" i="4"/>
  <c r="G210" i="4"/>
  <c r="F210" i="4"/>
  <c r="E210" i="4"/>
  <c r="E211" i="4"/>
  <c r="D210" i="4"/>
  <c r="C210" i="4"/>
  <c r="P199" i="4"/>
  <c r="P211" i="4" s="1"/>
  <c r="O199" i="4"/>
  <c r="O211" i="4" s="1"/>
  <c r="N199" i="4"/>
  <c r="M199" i="4"/>
  <c r="M211" i="4" s="1"/>
  <c r="L199" i="4"/>
  <c r="K199" i="4"/>
  <c r="K211" i="4"/>
  <c r="J199" i="4"/>
  <c r="J211" i="4" s="1"/>
  <c r="I199" i="4"/>
  <c r="I211" i="4"/>
  <c r="H199" i="4"/>
  <c r="H211" i="4" s="1"/>
  <c r="G199" i="4"/>
  <c r="F199" i="4"/>
  <c r="F211" i="4"/>
  <c r="E199" i="4"/>
  <c r="D199" i="4"/>
  <c r="C199" i="4"/>
  <c r="C211" i="4"/>
  <c r="P184" i="4"/>
  <c r="O184" i="4"/>
  <c r="N184" i="4"/>
  <c r="M184" i="4"/>
  <c r="M185" i="4" s="1"/>
  <c r="L184" i="4"/>
  <c r="K184" i="4"/>
  <c r="J184" i="4"/>
  <c r="I184" i="4"/>
  <c r="I185" i="4" s="1"/>
  <c r="H184" i="4"/>
  <c r="G184" i="4"/>
  <c r="F184" i="4"/>
  <c r="E184" i="4"/>
  <c r="D184" i="4"/>
  <c r="C184" i="4"/>
  <c r="P173" i="4"/>
  <c r="P185" i="4" s="1"/>
  <c r="O173" i="4"/>
  <c r="O185" i="4"/>
  <c r="N173" i="4"/>
  <c r="N185" i="4" s="1"/>
  <c r="M173" i="4"/>
  <c r="L173" i="4"/>
  <c r="L185" i="4" s="1"/>
  <c r="K173" i="4"/>
  <c r="K185" i="4"/>
  <c r="J173" i="4"/>
  <c r="J185" i="4" s="1"/>
  <c r="I173" i="4"/>
  <c r="H173" i="4"/>
  <c r="H185" i="4" s="1"/>
  <c r="G173" i="4"/>
  <c r="G185" i="4"/>
  <c r="F173" i="4"/>
  <c r="E173" i="4"/>
  <c r="E185" i="4" s="1"/>
  <c r="D173" i="4"/>
  <c r="D185" i="4"/>
  <c r="C173" i="4"/>
  <c r="P159" i="4"/>
  <c r="O159" i="4"/>
  <c r="O160" i="4" s="1"/>
  <c r="N159" i="4"/>
  <c r="M159" i="4"/>
  <c r="L159" i="4"/>
  <c r="K159" i="4"/>
  <c r="K160" i="4" s="1"/>
  <c r="J159" i="4"/>
  <c r="H159" i="4"/>
  <c r="G159" i="4"/>
  <c r="F159" i="4"/>
  <c r="F160" i="4" s="1"/>
  <c r="E159" i="4"/>
  <c r="D159" i="4"/>
  <c r="C159" i="4"/>
  <c r="P147" i="4"/>
  <c r="P160" i="4" s="1"/>
  <c r="O147" i="4"/>
  <c r="N147" i="4"/>
  <c r="N160" i="4" s="1"/>
  <c r="M147" i="4"/>
  <c r="M160" i="4"/>
  <c r="L147" i="4"/>
  <c r="L160" i="4" s="1"/>
  <c r="K147" i="4"/>
  <c r="J147" i="4"/>
  <c r="J160" i="4" s="1"/>
  <c r="I147" i="4"/>
  <c r="H147" i="4"/>
  <c r="H160" i="4"/>
  <c r="G147" i="4"/>
  <c r="G160" i="4" s="1"/>
  <c r="F147" i="4"/>
  <c r="E147" i="4"/>
  <c r="D147" i="4"/>
  <c r="D160" i="4"/>
  <c r="C147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D133" i="4" s="1"/>
  <c r="C132" i="4"/>
  <c r="P120" i="4"/>
  <c r="P133" i="4"/>
  <c r="O120" i="4"/>
  <c r="O133" i="4" s="1"/>
  <c r="N120" i="4"/>
  <c r="N133" i="4"/>
  <c r="M120" i="4"/>
  <c r="M133" i="4" s="1"/>
  <c r="L120" i="4"/>
  <c r="L133" i="4"/>
  <c r="K120" i="4"/>
  <c r="K133" i="4" s="1"/>
  <c r="J120" i="4"/>
  <c r="J133" i="4"/>
  <c r="I120" i="4"/>
  <c r="H120" i="4"/>
  <c r="H133" i="4"/>
  <c r="G120" i="4"/>
  <c r="G133" i="4" s="1"/>
  <c r="F120" i="4"/>
  <c r="E120" i="4"/>
  <c r="E133" i="4" s="1"/>
  <c r="D120" i="4"/>
  <c r="C120" i="4"/>
  <c r="C133" i="4" s="1"/>
  <c r="P104" i="4"/>
  <c r="O104" i="4"/>
  <c r="N104" i="4"/>
  <c r="M104" i="4"/>
  <c r="M105" i="4" s="1"/>
  <c r="L104" i="4"/>
  <c r="K104" i="4"/>
  <c r="J104" i="4"/>
  <c r="I104" i="4"/>
  <c r="H104" i="4"/>
  <c r="H105" i="4"/>
  <c r="G104" i="4"/>
  <c r="F104" i="4"/>
  <c r="F105" i="4"/>
  <c r="E104" i="4"/>
  <c r="D104" i="4"/>
  <c r="C104" i="4"/>
  <c r="P92" i="4"/>
  <c r="P105" i="4"/>
  <c r="O92" i="4"/>
  <c r="O105" i="4"/>
  <c r="N92" i="4"/>
  <c r="N105" i="4"/>
  <c r="M92" i="4"/>
  <c r="L92" i="4"/>
  <c r="L105" i="4" s="1"/>
  <c r="K92" i="4"/>
  <c r="J92" i="4"/>
  <c r="J105" i="4"/>
  <c r="I92" i="4"/>
  <c r="I105" i="4" s="1"/>
  <c r="H92" i="4"/>
  <c r="G92" i="4"/>
  <c r="G105" i="4" s="1"/>
  <c r="F92" i="4"/>
  <c r="E92" i="4"/>
  <c r="E105" i="4"/>
  <c r="D92" i="4"/>
  <c r="D105" i="4" s="1"/>
  <c r="C92" i="4"/>
  <c r="C105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P66" i="4"/>
  <c r="P79" i="4" s="1"/>
  <c r="O66" i="4"/>
  <c r="O79" i="4" s="1"/>
  <c r="N66" i="4"/>
  <c r="N79" i="4" s="1"/>
  <c r="M66" i="4"/>
  <c r="M79" i="4" s="1"/>
  <c r="L66" i="4"/>
  <c r="L79" i="4" s="1"/>
  <c r="K66" i="4"/>
  <c r="J66" i="4"/>
  <c r="J79" i="4"/>
  <c r="I66" i="4"/>
  <c r="I79" i="4" s="1"/>
  <c r="H66" i="4"/>
  <c r="H79" i="4"/>
  <c r="G66" i="4"/>
  <c r="G79" i="4" s="1"/>
  <c r="F66" i="4"/>
  <c r="E66" i="4"/>
  <c r="E79" i="4" s="1"/>
  <c r="D66" i="4"/>
  <c r="C66" i="4"/>
  <c r="C79" i="4"/>
  <c r="P48" i="4"/>
  <c r="P49" i="4" s="1"/>
  <c r="O48" i="4"/>
  <c r="N48" i="4"/>
  <c r="M48" i="4"/>
  <c r="L48" i="4"/>
  <c r="K48" i="4"/>
  <c r="J48" i="4"/>
  <c r="I48" i="4"/>
  <c r="H48" i="4"/>
  <c r="G48" i="4"/>
  <c r="F48" i="4"/>
  <c r="F49" i="4" s="1"/>
  <c r="E48" i="4"/>
  <c r="D48" i="4"/>
  <c r="C48" i="4"/>
  <c r="P36" i="4"/>
  <c r="O36" i="4"/>
  <c r="O49" i="4"/>
  <c r="N36" i="4"/>
  <c r="N49" i="4"/>
  <c r="M36" i="4"/>
  <c r="M49" i="4"/>
  <c r="L36" i="4"/>
  <c r="L49" i="4" s="1"/>
  <c r="K36" i="4"/>
  <c r="K49" i="4"/>
  <c r="J36" i="4"/>
  <c r="J49" i="4" s="1"/>
  <c r="I36" i="4"/>
  <c r="I49" i="4" s="1"/>
  <c r="H36" i="4"/>
  <c r="H49" i="4" s="1"/>
  <c r="G36" i="4"/>
  <c r="G49" i="4" s="1"/>
  <c r="F36" i="4"/>
  <c r="E36" i="4"/>
  <c r="D36" i="4"/>
  <c r="D49" i="4" s="1"/>
  <c r="C36" i="4"/>
  <c r="C49" i="4" s="1"/>
  <c r="P22" i="4"/>
  <c r="O22" i="4"/>
  <c r="N22" i="4"/>
  <c r="M22" i="4"/>
  <c r="L22" i="4"/>
  <c r="K22" i="4"/>
  <c r="J22" i="4"/>
  <c r="J23" i="4"/>
  <c r="H22" i="4"/>
  <c r="G22" i="4"/>
  <c r="F22" i="4"/>
  <c r="E22" i="4"/>
  <c r="D22" i="4"/>
  <c r="C22" i="4"/>
  <c r="C23" i="4"/>
  <c r="P10" i="4"/>
  <c r="P23" i="4" s="1"/>
  <c r="O10" i="4"/>
  <c r="N10" i="4"/>
  <c r="N23" i="4" s="1"/>
  <c r="M10" i="4"/>
  <c r="L10" i="4"/>
  <c r="L23" i="4" s="1"/>
  <c r="K10" i="4"/>
  <c r="K23" i="4" s="1"/>
  <c r="J10" i="4"/>
  <c r="I10" i="4"/>
  <c r="H10" i="4"/>
  <c r="H23" i="4" s="1"/>
  <c r="G10" i="4"/>
  <c r="G23" i="4"/>
  <c r="F10" i="4"/>
  <c r="F23" i="4" s="1"/>
  <c r="E10" i="4"/>
  <c r="E23" i="4"/>
  <c r="D10" i="4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C264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C237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C211" i="1"/>
  <c r="C212" i="1" s="1"/>
  <c r="P252" i="1"/>
  <c r="P265" i="1" s="1"/>
  <c r="O252" i="1"/>
  <c r="O265" i="1" s="1"/>
  <c r="N252" i="1"/>
  <c r="N265" i="1" s="1"/>
  <c r="M252" i="1"/>
  <c r="M265" i="1" s="1"/>
  <c r="L252" i="1"/>
  <c r="L265" i="1" s="1"/>
  <c r="K252" i="1"/>
  <c r="K265" i="1" s="1"/>
  <c r="J252" i="1"/>
  <c r="J265" i="1" s="1"/>
  <c r="I252" i="1"/>
  <c r="I265" i="1" s="1"/>
  <c r="H252" i="1"/>
  <c r="H265" i="1" s="1"/>
  <c r="G252" i="1"/>
  <c r="G265" i="1" s="1"/>
  <c r="F252" i="1"/>
  <c r="F265" i="1" s="1"/>
  <c r="E252" i="1"/>
  <c r="E265" i="1" s="1"/>
  <c r="D252" i="1"/>
  <c r="D265" i="1" s="1"/>
  <c r="C252" i="1"/>
  <c r="C265" i="1" s="1"/>
  <c r="P225" i="1"/>
  <c r="P238" i="1" s="1"/>
  <c r="O225" i="1"/>
  <c r="O238" i="1" s="1"/>
  <c r="N225" i="1"/>
  <c r="N238" i="1" s="1"/>
  <c r="M225" i="1"/>
  <c r="M238" i="1" s="1"/>
  <c r="L225" i="1"/>
  <c r="L238" i="1" s="1"/>
  <c r="K225" i="1"/>
  <c r="K238" i="1" s="1"/>
  <c r="J225" i="1"/>
  <c r="J238" i="1" s="1"/>
  <c r="I225" i="1"/>
  <c r="I238" i="1" s="1"/>
  <c r="H225" i="1"/>
  <c r="H238" i="1" s="1"/>
  <c r="G225" i="1"/>
  <c r="G238" i="1" s="1"/>
  <c r="F225" i="1"/>
  <c r="F238" i="1" s="1"/>
  <c r="E225" i="1"/>
  <c r="E238" i="1" s="1"/>
  <c r="D225" i="1"/>
  <c r="D238" i="1" s="1"/>
  <c r="C225" i="1"/>
  <c r="C238" i="1" s="1"/>
  <c r="D200" i="1"/>
  <c r="D212" i="1" s="1"/>
  <c r="E200" i="1"/>
  <c r="E212" i="1"/>
  <c r="F200" i="1"/>
  <c r="F212" i="1" s="1"/>
  <c r="G200" i="1"/>
  <c r="G212" i="1"/>
  <c r="H200" i="1"/>
  <c r="H212" i="1" s="1"/>
  <c r="I200" i="1"/>
  <c r="I212" i="1"/>
  <c r="J200" i="1"/>
  <c r="J212" i="1" s="1"/>
  <c r="K200" i="1"/>
  <c r="K212" i="1"/>
  <c r="L200" i="1"/>
  <c r="L212" i="1" s="1"/>
  <c r="M200" i="1"/>
  <c r="M212" i="1"/>
  <c r="N200" i="1"/>
  <c r="N212" i="1" s="1"/>
  <c r="O200" i="1"/>
  <c r="O212" i="1"/>
  <c r="P200" i="1"/>
  <c r="P212" i="1" s="1"/>
  <c r="C200" i="1"/>
  <c r="D185" i="1"/>
  <c r="E185" i="1"/>
  <c r="F185" i="1"/>
  <c r="G185" i="1"/>
  <c r="H185" i="1"/>
  <c r="H186" i="1" s="1"/>
  <c r="I185" i="1"/>
  <c r="J185" i="1"/>
  <c r="K185" i="1"/>
  <c r="L185" i="1"/>
  <c r="M185" i="1"/>
  <c r="N185" i="1"/>
  <c r="O185" i="1"/>
  <c r="P185" i="1"/>
  <c r="C185" i="1"/>
  <c r="D174" i="1"/>
  <c r="D186" i="1"/>
  <c r="E174" i="1"/>
  <c r="F174" i="1"/>
  <c r="F186" i="1" s="1"/>
  <c r="G174" i="1"/>
  <c r="G186" i="1" s="1"/>
  <c r="H174" i="1"/>
  <c r="I174" i="1"/>
  <c r="J174" i="1"/>
  <c r="J186" i="1" s="1"/>
  <c r="K174" i="1"/>
  <c r="K186" i="1" s="1"/>
  <c r="L174" i="1"/>
  <c r="L186" i="1"/>
  <c r="M174" i="1"/>
  <c r="M186" i="1" s="1"/>
  <c r="N174" i="1"/>
  <c r="N186" i="1"/>
  <c r="O174" i="1"/>
  <c r="O186" i="1" s="1"/>
  <c r="P174" i="1"/>
  <c r="P186" i="1" s="1"/>
  <c r="C174" i="1"/>
  <c r="C186" i="1" s="1"/>
  <c r="C148" i="1"/>
  <c r="D148" i="1"/>
  <c r="D161" i="1" s="1"/>
  <c r="E148" i="1"/>
  <c r="E161" i="1" s="1"/>
  <c r="F148" i="1"/>
  <c r="G148" i="1"/>
  <c r="G161" i="1"/>
  <c r="H148" i="1"/>
  <c r="H161" i="1" s="1"/>
  <c r="I148" i="1"/>
  <c r="J148" i="1"/>
  <c r="J161" i="1" s="1"/>
  <c r="K148" i="1"/>
  <c r="L148" i="1"/>
  <c r="M148" i="1"/>
  <c r="M161" i="1" s="1"/>
  <c r="N148" i="1"/>
  <c r="O148" i="1"/>
  <c r="P148" i="1"/>
  <c r="P161" i="1"/>
  <c r="P160" i="1"/>
  <c r="O160" i="1"/>
  <c r="N160" i="1"/>
  <c r="M160" i="1"/>
  <c r="L160" i="1"/>
  <c r="L161" i="1" s="1"/>
  <c r="K160" i="1"/>
  <c r="K161" i="1" s="1"/>
  <c r="J160" i="1"/>
  <c r="H160" i="1"/>
  <c r="G160" i="1"/>
  <c r="F160" i="1"/>
  <c r="F161" i="1" s="1"/>
  <c r="E160" i="1"/>
  <c r="D160" i="1"/>
  <c r="C160" i="1"/>
  <c r="C161" i="1" s="1"/>
  <c r="D121" i="1"/>
  <c r="D134" i="1" s="1"/>
  <c r="E121" i="1"/>
  <c r="E134" i="1" s="1"/>
  <c r="F121" i="1"/>
  <c r="G121" i="1"/>
  <c r="G134" i="1"/>
  <c r="H121" i="1"/>
  <c r="I121" i="1"/>
  <c r="I134" i="1" s="1"/>
  <c r="J121" i="1"/>
  <c r="J134" i="1" s="1"/>
  <c r="K121" i="1"/>
  <c r="K134" i="1" s="1"/>
  <c r="L121" i="1"/>
  <c r="M121" i="1"/>
  <c r="N121" i="1"/>
  <c r="N134" i="1" s="1"/>
  <c r="O121" i="1"/>
  <c r="P121" i="1"/>
  <c r="C121" i="1"/>
  <c r="D133" i="1"/>
  <c r="E133" i="1"/>
  <c r="F133" i="1"/>
  <c r="F134" i="1" s="1"/>
  <c r="G133" i="1"/>
  <c r="H133" i="1"/>
  <c r="I133" i="1"/>
  <c r="J133" i="1"/>
  <c r="K133" i="1"/>
  <c r="L133" i="1"/>
  <c r="L134" i="1" s="1"/>
  <c r="M133" i="1"/>
  <c r="N133" i="1"/>
  <c r="O133" i="1"/>
  <c r="O134" i="1"/>
  <c r="P133" i="1"/>
  <c r="C133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D93" i="1"/>
  <c r="D106" i="1" s="1"/>
  <c r="E93" i="1"/>
  <c r="E106" i="1" s="1"/>
  <c r="F93" i="1"/>
  <c r="F106" i="1" s="1"/>
  <c r="G93" i="1"/>
  <c r="G106" i="1" s="1"/>
  <c r="H93" i="1"/>
  <c r="H106" i="1" s="1"/>
  <c r="I93" i="1"/>
  <c r="I106" i="1" s="1"/>
  <c r="J93" i="1"/>
  <c r="J106" i="1" s="1"/>
  <c r="K93" i="1"/>
  <c r="K106" i="1" s="1"/>
  <c r="L93" i="1"/>
  <c r="L106" i="1" s="1"/>
  <c r="M93" i="1"/>
  <c r="M106" i="1" s="1"/>
  <c r="N93" i="1"/>
  <c r="N106" i="1" s="1"/>
  <c r="O93" i="1"/>
  <c r="O106" i="1" s="1"/>
  <c r="P93" i="1"/>
  <c r="P106" i="1" s="1"/>
  <c r="C106" i="1"/>
  <c r="D79" i="1"/>
  <c r="E79" i="1"/>
  <c r="E80" i="1" s="1"/>
  <c r="F79" i="1"/>
  <c r="G79" i="1"/>
  <c r="H79" i="1"/>
  <c r="I79" i="1"/>
  <c r="J79" i="1"/>
  <c r="K79" i="1"/>
  <c r="L79" i="1"/>
  <c r="M79" i="1"/>
  <c r="N79" i="1"/>
  <c r="O79" i="1"/>
  <c r="P79" i="1"/>
  <c r="C79" i="1"/>
  <c r="D67" i="1"/>
  <c r="D80" i="1"/>
  <c r="E67" i="1"/>
  <c r="F67" i="1"/>
  <c r="F80" i="1" s="1"/>
  <c r="G67" i="1"/>
  <c r="G80" i="1" s="1"/>
  <c r="H67" i="1"/>
  <c r="H80" i="1" s="1"/>
  <c r="I67" i="1"/>
  <c r="I80" i="1" s="1"/>
  <c r="J67" i="1"/>
  <c r="J80" i="1" s="1"/>
  <c r="K67" i="1"/>
  <c r="K80" i="1" s="1"/>
  <c r="L67" i="1"/>
  <c r="L80" i="1" s="1"/>
  <c r="M67" i="1"/>
  <c r="M80" i="1" s="1"/>
  <c r="N67" i="1"/>
  <c r="N80" i="1" s="1"/>
  <c r="O67" i="1"/>
  <c r="O80" i="1" s="1"/>
  <c r="P67" i="1"/>
  <c r="P80" i="1" s="1"/>
  <c r="C67" i="1"/>
  <c r="C80" i="1" s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C49" i="1"/>
  <c r="D37" i="1"/>
  <c r="D50" i="1"/>
  <c r="E37" i="1"/>
  <c r="E50" i="1"/>
  <c r="F37" i="1"/>
  <c r="F50" i="1"/>
  <c r="G37" i="1"/>
  <c r="G50" i="1"/>
  <c r="H37" i="1"/>
  <c r="H50" i="1"/>
  <c r="I37" i="1"/>
  <c r="I50" i="1"/>
  <c r="J37" i="1"/>
  <c r="J50" i="1"/>
  <c r="K37" i="1"/>
  <c r="K50" i="1"/>
  <c r="L37" i="1"/>
  <c r="L50" i="1" s="1"/>
  <c r="M37" i="1"/>
  <c r="M50" i="1" s="1"/>
  <c r="N37" i="1"/>
  <c r="N50" i="1" s="1"/>
  <c r="O37" i="1"/>
  <c r="O50" i="1" s="1"/>
  <c r="P37" i="1"/>
  <c r="P50" i="1" s="1"/>
  <c r="C37" i="1"/>
  <c r="C50" i="1" s="1"/>
  <c r="G11" i="1"/>
  <c r="G24" i="1" s="1"/>
  <c r="D23" i="1"/>
  <c r="E23" i="1"/>
  <c r="F23" i="1"/>
  <c r="G23" i="1"/>
  <c r="H23" i="1"/>
  <c r="H24" i="1" s="1"/>
  <c r="J23" i="1"/>
  <c r="K23" i="1"/>
  <c r="L23" i="1"/>
  <c r="L24" i="1" s="1"/>
  <c r="M23" i="1"/>
  <c r="N23" i="1"/>
  <c r="O23" i="1"/>
  <c r="O24" i="1" s="1"/>
  <c r="P23" i="1"/>
  <c r="C23" i="1"/>
  <c r="D11" i="1"/>
  <c r="D24" i="1"/>
  <c r="E11" i="1"/>
  <c r="E24" i="1"/>
  <c r="F11" i="1"/>
  <c r="F24" i="1"/>
  <c r="H11" i="1"/>
  <c r="I11" i="1"/>
  <c r="J11" i="1"/>
  <c r="J24" i="1" s="1"/>
  <c r="K11" i="1"/>
  <c r="K24" i="1" s="1"/>
  <c r="L11" i="1"/>
  <c r="M11" i="1"/>
  <c r="M24" i="1" s="1"/>
  <c r="N11" i="1"/>
  <c r="N24" i="1"/>
  <c r="O11" i="1"/>
  <c r="P11" i="1"/>
  <c r="P24" i="1" s="1"/>
  <c r="C11" i="1"/>
  <c r="C24" i="1" s="1"/>
  <c r="E186" i="1"/>
  <c r="C134" i="1"/>
  <c r="I186" i="1"/>
  <c r="P134" i="1"/>
  <c r="O161" i="1"/>
  <c r="N161" i="1"/>
  <c r="H134" i="1"/>
  <c r="M134" i="1"/>
  <c r="J264" i="4"/>
  <c r="H264" i="4"/>
  <c r="F264" i="4"/>
  <c r="C264" i="4"/>
  <c r="G264" i="4"/>
  <c r="K264" i="4"/>
  <c r="F237" i="4"/>
  <c r="G211" i="4"/>
  <c r="D211" i="4"/>
  <c r="C160" i="4"/>
  <c r="E160" i="4"/>
  <c r="F133" i="4"/>
  <c r="F79" i="4"/>
  <c r="E49" i="4"/>
  <c r="O23" i="4"/>
  <c r="M23" i="4"/>
  <c r="D23" i="4"/>
  <c r="D72" i="7"/>
  <c r="F72" i="7"/>
  <c r="H72" i="7"/>
  <c r="J72" i="7"/>
  <c r="L72" i="7"/>
  <c r="N72" i="7"/>
  <c r="P72" i="7"/>
  <c r="G72" i="7"/>
  <c r="O72" i="7"/>
  <c r="K105" i="4" l="1"/>
  <c r="I133" i="4"/>
  <c r="P237" i="4"/>
  <c r="D79" i="4"/>
  <c r="K79" i="4"/>
  <c r="C185" i="4"/>
  <c r="F185" i="4"/>
  <c r="M237" i="4"/>
  <c r="D264" i="4"/>
  <c r="I159" i="4"/>
  <c r="I160" i="4"/>
  <c r="I160" i="1"/>
  <c r="I161" i="1"/>
  <c r="I22" i="4"/>
  <c r="I23" i="4"/>
  <c r="I24" i="1"/>
  <c r="I23" i="1"/>
  <c r="I86" i="7"/>
  <c r="I87" i="7"/>
  <c r="I14" i="7"/>
  <c r="I15" i="7"/>
</calcChain>
</file>

<file path=xl/sharedStrings.xml><?xml version="1.0" encoding="utf-8"?>
<sst xmlns="http://schemas.openxmlformats.org/spreadsheetml/2006/main" count="1960" uniqueCount="153">
  <si>
    <t>№ рец.</t>
  </si>
  <si>
    <t>Прием пищи, наименование блюда</t>
  </si>
  <si>
    <t xml:space="preserve">Масса </t>
  </si>
  <si>
    <t>Витамины (мг)</t>
  </si>
  <si>
    <t>Минеральные вещества  (мг)</t>
  </si>
  <si>
    <t>Б</t>
  </si>
  <si>
    <t>Ж</t>
  </si>
  <si>
    <t>У</t>
  </si>
  <si>
    <t>С</t>
  </si>
  <si>
    <t>Са</t>
  </si>
  <si>
    <t>Fe</t>
  </si>
  <si>
    <t>Завтрак</t>
  </si>
  <si>
    <t>Обед</t>
  </si>
  <si>
    <t>2 день</t>
  </si>
  <si>
    <t>Чай с сахаром</t>
  </si>
  <si>
    <t>Суфле творожное со сгущенным молоком</t>
  </si>
  <si>
    <t>Итого</t>
  </si>
  <si>
    <t>Каша пшенная молочная с маслом сливочным</t>
  </si>
  <si>
    <t>Запеканка картофельная с мясом</t>
  </si>
  <si>
    <t>Каша гречневая рассыпчатая</t>
  </si>
  <si>
    <t>В2</t>
  </si>
  <si>
    <t>А</t>
  </si>
  <si>
    <t>Е</t>
  </si>
  <si>
    <t>P</t>
  </si>
  <si>
    <t>Mg</t>
  </si>
  <si>
    <t>3 день</t>
  </si>
  <si>
    <t>Каша пшеничная молочная с маслом сливочным</t>
  </si>
  <si>
    <t>Макаронные изделия отварные</t>
  </si>
  <si>
    <t>Каша рисовая молочная с маслом сливочным</t>
  </si>
  <si>
    <t>Чай с сахаром, лимоном</t>
  </si>
  <si>
    <t>Рис припущенный</t>
  </si>
  <si>
    <t>УТВЕРЖДАЮ</t>
  </si>
  <si>
    <t>1 неделя</t>
  </si>
  <si>
    <t>1 день</t>
  </si>
  <si>
    <t>Пищевые вещества (г)</t>
  </si>
  <si>
    <t>Энергетическая ценность (ккал)</t>
  </si>
  <si>
    <t>В 1</t>
  </si>
  <si>
    <t>311 *</t>
  </si>
  <si>
    <t>3*</t>
  </si>
  <si>
    <t>693 *</t>
  </si>
  <si>
    <t>Фрукт</t>
  </si>
  <si>
    <t>ТТК</t>
  </si>
  <si>
    <t>Овощи порционно</t>
  </si>
  <si>
    <t>132 *</t>
  </si>
  <si>
    <t>401 *</t>
  </si>
  <si>
    <t>516 *</t>
  </si>
  <si>
    <t>хлебозавод</t>
  </si>
  <si>
    <t>Хлеб пшеничный и ржаной</t>
  </si>
  <si>
    <t>635 *</t>
  </si>
  <si>
    <t>Компот из ягод</t>
  </si>
  <si>
    <t>Итого за день</t>
  </si>
  <si>
    <t>365 *</t>
  </si>
  <si>
    <t>Батон</t>
  </si>
  <si>
    <t>Хлебозавод</t>
  </si>
  <si>
    <t>Масса порции</t>
  </si>
  <si>
    <t>ТТК3</t>
  </si>
  <si>
    <t>110**</t>
  </si>
  <si>
    <t>Борщ из свежей капусты со сметаной</t>
  </si>
  <si>
    <t>ТТК 68</t>
  </si>
  <si>
    <t>Мясо «Пикантное»</t>
  </si>
  <si>
    <t>Компот из лимонов</t>
  </si>
  <si>
    <t>699**</t>
  </si>
  <si>
    <t>114*</t>
  </si>
  <si>
    <t>334 *</t>
  </si>
  <si>
    <t>705 *</t>
  </si>
  <si>
    <t>молокозавод</t>
  </si>
  <si>
    <t>355*</t>
  </si>
  <si>
    <t>Пудинг рыбный</t>
  </si>
  <si>
    <t>472 *</t>
  </si>
  <si>
    <t>Пюре картофельное</t>
  </si>
  <si>
    <t>Суп-пюре «Детский» из филе индейки с гренками</t>
  </si>
  <si>
    <t>4 день</t>
  </si>
  <si>
    <t>311*</t>
  </si>
  <si>
    <t>ТТК №56</t>
  </si>
  <si>
    <t>629*</t>
  </si>
  <si>
    <t>140**</t>
  </si>
  <si>
    <t>Суп картофельный с вермишелью</t>
  </si>
  <si>
    <t>437*</t>
  </si>
  <si>
    <t>Индейка тушеная в соусе овощном со сметаной</t>
  </si>
  <si>
    <t>36 *</t>
  </si>
  <si>
    <t>65 **</t>
  </si>
  <si>
    <t>Компот «Здоровье»</t>
  </si>
  <si>
    <t>5 день</t>
  </si>
  <si>
    <t>132*</t>
  </si>
  <si>
    <t>Рассольник «Ленинградский» со сметаной</t>
  </si>
  <si>
    <t>2 неделя</t>
  </si>
  <si>
    <t>Бутерброд с сыром на батоне</t>
  </si>
  <si>
    <t>ТТК №1</t>
  </si>
  <si>
    <t>Суп картофельный с рыбными консервами</t>
  </si>
  <si>
    <t>133*</t>
  </si>
  <si>
    <t>416**</t>
  </si>
  <si>
    <t>Биточки мясные</t>
  </si>
  <si>
    <t>470**</t>
  </si>
  <si>
    <t>Макароны отварные</t>
  </si>
  <si>
    <t>Кисель «Витошка» с витаминами</t>
  </si>
  <si>
    <t>365*</t>
  </si>
  <si>
    <t>449**</t>
  </si>
  <si>
    <t>Плов с мясом</t>
  </si>
  <si>
    <t>Каша гречневая молочная</t>
  </si>
  <si>
    <t>Молокозавод</t>
  </si>
  <si>
    <t>705*</t>
  </si>
  <si>
    <t>435*</t>
  </si>
  <si>
    <t>Мясо духовое с картофелем</t>
  </si>
  <si>
    <t>628*</t>
  </si>
  <si>
    <t>Каша ячневая  молочная с маслом сливочным</t>
  </si>
  <si>
    <t>Суп овощной с фрикаделькой, со сметаной</t>
  </si>
  <si>
    <t>Тефтели мясные в бульоне</t>
  </si>
  <si>
    <t>516*</t>
  </si>
  <si>
    <t>699*</t>
  </si>
  <si>
    <t>Котлета «Здоровье»</t>
  </si>
  <si>
    <t>50*</t>
  </si>
  <si>
    <t>Чай с молоком</t>
  </si>
  <si>
    <t>139 *</t>
  </si>
  <si>
    <t>Суп гороховый с мясом, с гренками</t>
  </si>
  <si>
    <t>401*</t>
  </si>
  <si>
    <t>Гуляш</t>
  </si>
  <si>
    <t>523*</t>
  </si>
  <si>
    <t>ТТК  №48</t>
  </si>
  <si>
    <t>461*</t>
  </si>
  <si>
    <t>629**</t>
  </si>
  <si>
    <t xml:space="preserve"> 401*</t>
  </si>
  <si>
    <t>Масса порций</t>
  </si>
  <si>
    <t>628**</t>
  </si>
  <si>
    <t>Двухнедельное меню</t>
  </si>
  <si>
    <t>горячего бесплатного питания</t>
  </si>
  <si>
    <t>для возрастной категории старше 12 лет</t>
  </si>
  <si>
    <t xml:space="preserve"> для обучающихся 5-11 классов </t>
  </si>
  <si>
    <t>СанПиН 2.3/2.4.3590-20</t>
  </si>
  <si>
    <t xml:space="preserve">         СОГЛАСОВАНО </t>
  </si>
  <si>
    <t>Директор Образовательного учреждения</t>
  </si>
  <si>
    <t>Директор ООО "Школьное Питание"</t>
  </si>
  <si>
    <t>С.Б. Ефанова</t>
  </si>
  <si>
    <t xml:space="preserve">(льготное питание для детей с ОВЗ и инвалидов)         </t>
  </si>
  <si>
    <t xml:space="preserve">Разработано в соответствии с требованиями </t>
  </si>
  <si>
    <t xml:space="preserve"> для обучающихся 1-4 классов </t>
  </si>
  <si>
    <t xml:space="preserve">Льготное питание         </t>
  </si>
  <si>
    <t>для возрастной категории 7-11 лет</t>
  </si>
  <si>
    <t>Какао напиток "Витошка" на молоке</t>
  </si>
  <si>
    <t>Рулет мясной запеченный</t>
  </si>
  <si>
    <t>Пудинг творожный со сгущенным молоком</t>
  </si>
  <si>
    <t>Батон "Подмосковный"</t>
  </si>
  <si>
    <t>Суп из овощей со сметаной</t>
  </si>
  <si>
    <t>Фрикадель паровая мясная (филе индейки)</t>
  </si>
  <si>
    <t>Отвар из шиповника</t>
  </si>
  <si>
    <t>Йогурт фруктовый</t>
  </si>
  <si>
    <t>Детский бургер</t>
  </si>
  <si>
    <t xml:space="preserve">Суп молочный  с макаронными изделиями </t>
  </si>
  <si>
    <t>Творожок "Три коровы два кота"</t>
  </si>
  <si>
    <t xml:space="preserve">Кнеля паровая </t>
  </si>
  <si>
    <t>Творожок «Три коровы два кота»</t>
  </si>
  <si>
    <t>Блинчики с джемом ягодным</t>
  </si>
  <si>
    <t xml:space="preserve">Обед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</si>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</sst>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b/>
      <sz val="10"/>
      <color rgb="FF0D0D0D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b/>
      <sz val="12"/>
      <color rgb="FF0D0D0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7" fillId="0" borderId="18" xfId="0" applyFont="1" applyBorder="1" applyAlignment="1"/>
    <xf numFmtId="0" fontId="7" fillId="0" borderId="18" xfId="0" applyFont="1" applyBorder="1"/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3</xdr:row>
      <xdr:rowOff>66675</xdr:rowOff>
    </xdr:from>
    <xdr:to>
      <xdr:col>16</xdr:col>
      <xdr:colOff>476250</xdr:colOff>
      <xdr:row>6</xdr:row>
      <xdr:rowOff>0</xdr:rowOff>
    </xdr:to>
    <xdr:pic>
      <xdr:nvPicPr>
        <xdr:cNvPr id="6148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161" t="9085" r="6776" b="80414"/>
        <a:stretch>
          <a:fillRect/>
        </a:stretch>
      </xdr:blipFill>
      <xdr:spPr bwMode="auto">
        <a:xfrm>
          <a:off x="8696325" y="857250"/>
          <a:ext cx="1533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3</xdr:row>
      <xdr:rowOff>57150</xdr:rowOff>
    </xdr:from>
    <xdr:to>
      <xdr:col>16</xdr:col>
      <xdr:colOff>457200</xdr:colOff>
      <xdr:row>5</xdr:row>
      <xdr:rowOff>228600</xdr:rowOff>
    </xdr:to>
    <xdr:pic>
      <xdr:nvPicPr>
        <xdr:cNvPr id="7176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161" t="9085" r="6776" b="80414"/>
        <a:stretch>
          <a:fillRect/>
        </a:stretch>
      </xdr:blipFill>
      <xdr:spPr bwMode="auto">
        <a:xfrm>
          <a:off x="8667750" y="847725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3</xdr:row>
      <xdr:rowOff>38100</xdr:rowOff>
    </xdr:from>
    <xdr:to>
      <xdr:col>16</xdr:col>
      <xdr:colOff>476250</xdr:colOff>
      <xdr:row>5</xdr:row>
      <xdr:rowOff>219075</xdr:rowOff>
    </xdr:to>
    <xdr:pic>
      <xdr:nvPicPr>
        <xdr:cNvPr id="8196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161" t="9085" r="6776" b="80414"/>
        <a:stretch>
          <a:fillRect/>
        </a:stretch>
      </xdr:blipFill>
      <xdr:spPr bwMode="auto">
        <a:xfrm>
          <a:off x="8696325" y="828675"/>
          <a:ext cx="1533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3</xdr:row>
      <xdr:rowOff>28575</xdr:rowOff>
    </xdr:from>
    <xdr:to>
      <xdr:col>16</xdr:col>
      <xdr:colOff>514350</xdr:colOff>
      <xdr:row>5</xdr:row>
      <xdr:rowOff>209550</xdr:rowOff>
    </xdr:to>
    <xdr:pic>
      <xdr:nvPicPr>
        <xdr:cNvPr id="9220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161" t="9085" r="6776" b="80414"/>
        <a:stretch>
          <a:fillRect/>
        </a:stretch>
      </xdr:blipFill>
      <xdr:spPr bwMode="auto">
        <a:xfrm>
          <a:off x="8724900" y="819150"/>
          <a:ext cx="1543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D20" sqref="D20"/>
    </sheetView>
  </sheetViews>
  <sheetFormatPr defaultRowHeight="12.75" x14ac:dyDescent="0.2"/>
  <sheetData>
    <row r="1" spans="1:16" ht="20.25" x14ac:dyDescent="0.2">
      <c r="A1" s="79" t="s">
        <v>123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20.25" x14ac:dyDescent="0.2">
      <c r="A2" s="79" t="s">
        <v>124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20.25" x14ac:dyDescent="0.2">
      <c r="A3" s="79" t="s">
        <v>136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20.25" x14ac:dyDescent="0.2">
      <c r="A4" s="80" t="s">
        <v>134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ht="20.25" x14ac:dyDescent="0.2">
      <c r="A5" s="80" t="s">
        <v>132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7" spans="1:16" ht="20.25" x14ac:dyDescent="0.2">
      <c r="A7" s="79" t="s">
        <v>123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6" ht="20.25" x14ac:dyDescent="0.2">
      <c r="A8" s="79" t="s">
        <v>124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 ht="20.25" x14ac:dyDescent="0.2">
      <c r="A9" s="79" t="s">
        <v>125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6" ht="20.25" x14ac:dyDescent="0.2">
      <c r="A10" s="80" t="s">
        <v>126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</row>
    <row r="11" spans="1:16" ht="20.25" x14ac:dyDescent="0.2">
      <c r="A11" s="80" t="s">
        <v>132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4" spans="1:16" ht="20.25" x14ac:dyDescent="0.2">
      <c r="A14" s="79" t="s">
        <v>123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6" ht="20.25" x14ac:dyDescent="0.2">
      <c r="A15" s="79" t="s">
        <v>124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1:16" ht="20.25" x14ac:dyDescent="0.2">
      <c r="A16" s="79" t="s">
        <v>136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0.25" x14ac:dyDescent="0.2">
      <c r="A17" s="80" t="s">
        <v>134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</row>
    <row r="18" spans="1:16" ht="20.25" x14ac:dyDescent="0.2">
      <c r="A18" s="80" t="s">
        <v>135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spans="1:16" ht="20.25" x14ac:dyDescent="0.2">
      <c r="A19" s="79" t="s">
        <v>33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1" spans="1:16" ht="20.25" x14ac:dyDescent="0.2">
      <c r="A21" s="79" t="s">
        <v>123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25" x14ac:dyDescent="0.2">
      <c r="A22" s="79" t="s">
        <v>124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6" ht="20.25" x14ac:dyDescent="0.2">
      <c r="A23" s="79" t="s">
        <v>125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6" ht="20.25" x14ac:dyDescent="0.2">
      <c r="A24" s="80" t="s">
        <v>126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ht="20.25" x14ac:dyDescent="0.2">
      <c r="A25" s="80" t="s">
        <v>135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</sheetData>
  <mergeCells count="21">
    <mergeCell ref="A16:P16"/>
    <mergeCell ref="A17:P17"/>
    <mergeCell ref="A18:P18"/>
    <mergeCell ref="A19:P19"/>
    <mergeCell ref="A25:P25"/>
    <mergeCell ref="A22:P22"/>
    <mergeCell ref="A21:P21"/>
    <mergeCell ref="A23:P23"/>
    <mergeCell ref="A24:P24"/>
    <mergeCell ref="A8:P8"/>
    <mergeCell ref="A9:P9"/>
    <mergeCell ref="A10:P10"/>
    <mergeCell ref="A11:P11"/>
    <mergeCell ref="A14:P14"/>
    <mergeCell ref="A15:P15"/>
    <mergeCell ref="A1:P1"/>
    <mergeCell ref="A2:P2"/>
    <mergeCell ref="A3:P3"/>
    <mergeCell ref="A4:P4"/>
    <mergeCell ref="A5:P5"/>
    <mergeCell ref="A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5"/>
  <sheetViews>
    <sheetView view="pageBreakPreview" zoomScale="110" zoomScaleNormal="100" zoomScaleSheetLayoutView="110" workbookViewId="0">
      <selection activeCell="C105" sqref="C105"/>
    </sheetView>
  </sheetViews>
  <sheetFormatPr defaultRowHeight="12.75" x14ac:dyDescent="0.2"/>
  <cols>
    <col min="1" max="1" width="7.28515625" style="56" customWidth="1"/>
    <col min="2" max="2" width="29.85546875" style="1" customWidth="1"/>
    <col min="3" max="3" width="9.85546875" style="1" customWidth="1"/>
    <col min="4" max="4" width="8.42578125" style="1" customWidth="1"/>
    <col min="5" max="5" width="7.7109375" style="1" customWidth="1"/>
    <col min="6" max="6" width="7.5703125" style="1" customWidth="1"/>
    <col min="7" max="7" width="14.28515625" style="1" customWidth="1"/>
    <col min="8" max="8" width="7.5703125" style="1" customWidth="1"/>
    <col min="9" max="9" width="10" style="1" bestFit="1" customWidth="1"/>
    <col min="10" max="10" width="9.5703125" style="1" bestFit="1" customWidth="1"/>
    <col min="11" max="12" width="9.140625" style="1" customWidth="1"/>
    <col min="13" max="14" width="10.5703125" style="1" bestFit="1" customWidth="1"/>
    <col min="15" max="15" width="9.5703125" style="1" bestFit="1" customWidth="1"/>
    <col min="16" max="16" width="10.5703125" style="1" bestFit="1" customWidth="1"/>
    <col min="17" max="16384" width="9.140625" style="1"/>
  </cols>
  <sheetData>
    <row r="1" spans="1:20" ht="30.75" x14ac:dyDescent="0.2">
      <c r="A1" s="89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76"/>
      <c r="R1" s="76"/>
      <c r="S1" s="76"/>
      <c r="T1" s="76"/>
    </row>
    <row r="2" spans="1:20" ht="30.75" x14ac:dyDescent="0.2">
      <c r="A2" s="79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6"/>
      <c r="R2" s="76"/>
      <c r="S2" s="76"/>
      <c r="T2" s="76"/>
    </row>
    <row r="3" spans="1:20" ht="30.75" x14ac:dyDescent="0.2">
      <c r="A3" s="87" t="s">
        <v>11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76"/>
      <c r="R3" s="76"/>
      <c r="S3" s="76"/>
      <c r="T3" s="76"/>
    </row>
    <row r="4" spans="1:20" ht="31.5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77"/>
      <c r="R4" s="77"/>
      <c r="S4" s="77"/>
      <c r="T4" s="77"/>
    </row>
    <row r="5" spans="1:20" ht="30.75" x14ac:dyDescent="0.2">
      <c r="A5" s="81" t="s">
        <v>0</v>
      </c>
      <c r="B5" s="83" t="s">
        <v>1</v>
      </c>
      <c r="C5" s="90" t="s">
        <v>121</v>
      </c>
      <c r="D5" s="83" t="s">
        <v>34</v>
      </c>
      <c r="E5" s="83"/>
      <c r="F5" s="83"/>
      <c r="G5" s="83" t="s">
        <v>35</v>
      </c>
      <c r="H5" s="83" t="s">
        <v>3</v>
      </c>
      <c r="I5" s="83"/>
      <c r="J5" s="83"/>
      <c r="K5" s="83"/>
      <c r="L5" s="83"/>
      <c r="M5" s="83" t="s">
        <v>4</v>
      </c>
      <c r="N5" s="83"/>
      <c r="O5" s="83"/>
      <c r="P5" s="86"/>
      <c r="Q5" s="77"/>
      <c r="R5" s="77"/>
      <c r="S5" s="77"/>
      <c r="T5" s="77"/>
    </row>
    <row r="6" spans="1:20" ht="16.5" thickBot="1" x14ac:dyDescent="0.25">
      <c r="A6" s="82"/>
      <c r="B6" s="84"/>
      <c r="C6" s="91"/>
      <c r="D6" s="19" t="s">
        <v>5</v>
      </c>
      <c r="E6" s="19" t="s">
        <v>6</v>
      </c>
      <c r="F6" s="19" t="s">
        <v>7</v>
      </c>
      <c r="G6" s="84"/>
      <c r="H6" s="19" t="s">
        <v>36</v>
      </c>
      <c r="I6" s="19" t="s">
        <v>20</v>
      </c>
      <c r="J6" s="19" t="s">
        <v>21</v>
      </c>
      <c r="K6" s="19" t="s">
        <v>22</v>
      </c>
      <c r="L6" s="19" t="s">
        <v>8</v>
      </c>
      <c r="M6" s="19" t="s">
        <v>9</v>
      </c>
      <c r="N6" s="19" t="s">
        <v>23</v>
      </c>
      <c r="O6" s="19" t="s">
        <v>24</v>
      </c>
      <c r="P6" s="20" t="s">
        <v>10</v>
      </c>
    </row>
    <row r="7" spans="1:20" s="56" customFormat="1" ht="31.5" x14ac:dyDescent="0.2">
      <c r="A7" s="21" t="s">
        <v>37</v>
      </c>
      <c r="B7" s="22" t="s">
        <v>28</v>
      </c>
      <c r="C7" s="23">
        <v>155</v>
      </c>
      <c r="D7" s="23">
        <v>13.9</v>
      </c>
      <c r="E7" s="23">
        <v>13.1</v>
      </c>
      <c r="F7" s="23">
        <v>12.5</v>
      </c>
      <c r="G7" s="24">
        <v>222.6</v>
      </c>
      <c r="H7" s="23">
        <v>0.05</v>
      </c>
      <c r="I7" s="23">
        <v>0.11</v>
      </c>
      <c r="J7" s="23">
        <v>47</v>
      </c>
      <c r="K7" s="23">
        <v>1.07</v>
      </c>
      <c r="L7" s="23">
        <v>1.5</v>
      </c>
      <c r="M7" s="23">
        <v>24</v>
      </c>
      <c r="N7" s="23">
        <v>104</v>
      </c>
      <c r="O7" s="23">
        <v>15</v>
      </c>
      <c r="P7" s="25">
        <v>0.6</v>
      </c>
    </row>
    <row r="8" spans="1:20" ht="31.5" x14ac:dyDescent="0.2">
      <c r="A8" s="26" t="s">
        <v>38</v>
      </c>
      <c r="B8" s="27" t="s">
        <v>86</v>
      </c>
      <c r="C8" s="28">
        <v>50</v>
      </c>
      <c r="D8" s="28">
        <v>6.1</v>
      </c>
      <c r="E8" s="28">
        <v>3.4</v>
      </c>
      <c r="F8" s="28">
        <v>12.3</v>
      </c>
      <c r="G8" s="29">
        <v>104.9</v>
      </c>
      <c r="H8" s="28">
        <v>0.03</v>
      </c>
      <c r="I8" s="28">
        <v>0.06</v>
      </c>
      <c r="J8" s="28">
        <v>52</v>
      </c>
      <c r="K8" s="28">
        <v>0.44</v>
      </c>
      <c r="L8" s="30">
        <v>0.14000000000000001</v>
      </c>
      <c r="M8" s="28">
        <v>84</v>
      </c>
      <c r="N8" s="28">
        <v>33</v>
      </c>
      <c r="O8" s="28">
        <v>9.6</v>
      </c>
      <c r="P8" s="31">
        <v>0.44</v>
      </c>
    </row>
    <row r="9" spans="1:20" ht="31.5" x14ac:dyDescent="0.2">
      <c r="A9" s="26" t="s">
        <v>39</v>
      </c>
      <c r="B9" s="32" t="s">
        <v>137</v>
      </c>
      <c r="C9" s="28">
        <v>200</v>
      </c>
      <c r="D9" s="28">
        <v>4.2</v>
      </c>
      <c r="E9" s="29">
        <v>4</v>
      </c>
      <c r="F9" s="28">
        <v>30.6</v>
      </c>
      <c r="G9" s="29">
        <v>175.9</v>
      </c>
      <c r="H9" s="28">
        <v>0.12</v>
      </c>
      <c r="I9" s="28">
        <v>0</v>
      </c>
      <c r="J9" s="28">
        <v>36</v>
      </c>
      <c r="K9" s="28">
        <v>1</v>
      </c>
      <c r="L9" s="28">
        <v>11.5</v>
      </c>
      <c r="M9" s="28">
        <v>122</v>
      </c>
      <c r="N9" s="28">
        <v>102</v>
      </c>
      <c r="O9" s="28">
        <v>10.8</v>
      </c>
      <c r="P9" s="31">
        <v>0.18</v>
      </c>
    </row>
    <row r="10" spans="1:20" ht="15.75" x14ac:dyDescent="0.2">
      <c r="A10" s="26"/>
      <c r="B10" s="32" t="s">
        <v>40</v>
      </c>
      <c r="C10" s="28">
        <v>100</v>
      </c>
      <c r="D10" s="28">
        <v>0.6</v>
      </c>
      <c r="E10" s="28">
        <v>0.6</v>
      </c>
      <c r="F10" s="28">
        <v>20.7</v>
      </c>
      <c r="G10" s="29">
        <v>87.2</v>
      </c>
      <c r="H10" s="28">
        <v>0.03</v>
      </c>
      <c r="I10" s="28">
        <v>0.05</v>
      </c>
      <c r="J10" s="28">
        <v>0</v>
      </c>
      <c r="K10" s="28">
        <v>0</v>
      </c>
      <c r="L10" s="28">
        <v>0.3</v>
      </c>
      <c r="M10" s="28">
        <v>0</v>
      </c>
      <c r="N10" s="28">
        <v>16.5</v>
      </c>
      <c r="O10" s="28">
        <v>11.5</v>
      </c>
      <c r="P10" s="31">
        <v>1.3</v>
      </c>
    </row>
    <row r="11" spans="1:20" ht="16.5" thickBot="1" x14ac:dyDescent="0.25">
      <c r="A11" s="33"/>
      <c r="B11" s="34" t="s">
        <v>16</v>
      </c>
      <c r="C11" s="35">
        <f t="shared" ref="C11:P11" si="0">C7+C8+C9+C10</f>
        <v>505</v>
      </c>
      <c r="D11" s="35">
        <f t="shared" si="0"/>
        <v>24.8</v>
      </c>
      <c r="E11" s="35">
        <f t="shared" si="0"/>
        <v>21.1</v>
      </c>
      <c r="F11" s="35">
        <f t="shared" si="0"/>
        <v>76.100000000000009</v>
      </c>
      <c r="G11" s="36">
        <f t="shared" si="0"/>
        <v>590.6</v>
      </c>
      <c r="H11" s="35">
        <f t="shared" si="0"/>
        <v>0.23</v>
      </c>
      <c r="I11" s="35">
        <f t="shared" si="0"/>
        <v>0.21999999999999997</v>
      </c>
      <c r="J11" s="35">
        <f t="shared" si="0"/>
        <v>135</v>
      </c>
      <c r="K11" s="35">
        <f t="shared" si="0"/>
        <v>2.5099999999999998</v>
      </c>
      <c r="L11" s="35">
        <f t="shared" si="0"/>
        <v>13.440000000000001</v>
      </c>
      <c r="M11" s="35">
        <f t="shared" si="0"/>
        <v>230</v>
      </c>
      <c r="N11" s="35">
        <f t="shared" si="0"/>
        <v>255.5</v>
      </c>
      <c r="O11" s="35">
        <f t="shared" si="0"/>
        <v>46.900000000000006</v>
      </c>
      <c r="P11" s="37">
        <f t="shared" si="0"/>
        <v>2.52</v>
      </c>
    </row>
    <row r="12" spans="1:20" ht="15.75" x14ac:dyDescent="0.2">
      <c r="A12" s="55"/>
      <c r="B12" s="9"/>
      <c r="C12" s="10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</row>
    <row r="13" spans="1:20" ht="20.25" x14ac:dyDescent="0.3">
      <c r="A13" s="85" t="s">
        <v>12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20" ht="2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20" ht="15.75" x14ac:dyDescent="0.2">
      <c r="A15" s="81" t="s">
        <v>0</v>
      </c>
      <c r="B15" s="83" t="s">
        <v>1</v>
      </c>
      <c r="C15" s="90" t="s">
        <v>121</v>
      </c>
      <c r="D15" s="83" t="s">
        <v>34</v>
      </c>
      <c r="E15" s="83"/>
      <c r="F15" s="83"/>
      <c r="G15" s="83" t="s">
        <v>35</v>
      </c>
      <c r="H15" s="83" t="s">
        <v>3</v>
      </c>
      <c r="I15" s="83"/>
      <c r="J15" s="83"/>
      <c r="K15" s="83"/>
      <c r="L15" s="83"/>
      <c r="M15" s="83" t="s">
        <v>4</v>
      </c>
      <c r="N15" s="83"/>
      <c r="O15" s="83"/>
      <c r="P15" s="86"/>
    </row>
    <row r="16" spans="1:20" ht="16.5" thickBot="1" x14ac:dyDescent="0.25">
      <c r="A16" s="82"/>
      <c r="B16" s="84"/>
      <c r="C16" s="91"/>
      <c r="D16" s="19" t="s">
        <v>5</v>
      </c>
      <c r="E16" s="19" t="s">
        <v>6</v>
      </c>
      <c r="F16" s="19" t="s">
        <v>7</v>
      </c>
      <c r="G16" s="84"/>
      <c r="H16" s="19" t="s">
        <v>36</v>
      </c>
      <c r="I16" s="19" t="s">
        <v>20</v>
      </c>
      <c r="J16" s="19" t="s">
        <v>21</v>
      </c>
      <c r="K16" s="19" t="s">
        <v>22</v>
      </c>
      <c r="L16" s="19" t="s">
        <v>8</v>
      </c>
      <c r="M16" s="19" t="s">
        <v>9</v>
      </c>
      <c r="N16" s="19" t="s">
        <v>23</v>
      </c>
      <c r="O16" s="19" t="s">
        <v>24</v>
      </c>
      <c r="P16" s="20" t="s">
        <v>10</v>
      </c>
    </row>
    <row r="17" spans="1:16" ht="15.75" x14ac:dyDescent="0.2">
      <c r="A17" s="21" t="s">
        <v>41</v>
      </c>
      <c r="B17" s="38" t="s">
        <v>42</v>
      </c>
      <c r="C17" s="23">
        <v>60</v>
      </c>
      <c r="D17" s="23">
        <v>0.4</v>
      </c>
      <c r="E17" s="23">
        <v>0</v>
      </c>
      <c r="F17" s="23">
        <v>1.3</v>
      </c>
      <c r="G17" s="23">
        <v>6.8</v>
      </c>
      <c r="H17" s="23">
        <v>0.01</v>
      </c>
      <c r="I17" s="23">
        <v>0.01</v>
      </c>
      <c r="J17" s="23">
        <v>0</v>
      </c>
      <c r="K17" s="23">
        <v>0.05</v>
      </c>
      <c r="L17" s="23">
        <v>3.5</v>
      </c>
      <c r="M17" s="23">
        <v>8.5</v>
      </c>
      <c r="N17" s="23">
        <v>15</v>
      </c>
      <c r="O17" s="23">
        <v>7</v>
      </c>
      <c r="P17" s="25">
        <v>2.5000000000000001E-2</v>
      </c>
    </row>
    <row r="18" spans="1:16" ht="15.75" x14ac:dyDescent="0.2">
      <c r="A18" s="26" t="s">
        <v>43</v>
      </c>
      <c r="B18" s="27" t="s">
        <v>141</v>
      </c>
      <c r="C18" s="28">
        <v>200</v>
      </c>
      <c r="D18" s="28">
        <v>3.89</v>
      </c>
      <c r="E18" s="28">
        <v>6.87</v>
      </c>
      <c r="F18" s="28">
        <v>9.4</v>
      </c>
      <c r="G18" s="28">
        <v>115</v>
      </c>
      <c r="H18" s="28">
        <v>0.1</v>
      </c>
      <c r="I18" s="28">
        <v>0.2</v>
      </c>
      <c r="J18" s="28">
        <v>20.5</v>
      </c>
      <c r="K18" s="28">
        <v>0.1</v>
      </c>
      <c r="L18" s="28">
        <v>8.8000000000000007</v>
      </c>
      <c r="M18" s="28">
        <v>143.5</v>
      </c>
      <c r="N18" s="28">
        <v>106.1</v>
      </c>
      <c r="O18" s="28">
        <v>25.4</v>
      </c>
      <c r="P18" s="31">
        <v>1</v>
      </c>
    </row>
    <row r="19" spans="1:16" ht="15.75" x14ac:dyDescent="0.2">
      <c r="A19" s="26" t="s">
        <v>44</v>
      </c>
      <c r="B19" s="27" t="s">
        <v>138</v>
      </c>
      <c r="C19" s="28">
        <v>90</v>
      </c>
      <c r="D19" s="28">
        <v>11.9</v>
      </c>
      <c r="E19" s="28">
        <v>7.95</v>
      </c>
      <c r="F19" s="28">
        <v>6.23</v>
      </c>
      <c r="G19" s="28">
        <v>144.07</v>
      </c>
      <c r="H19" s="28">
        <v>0.18</v>
      </c>
      <c r="I19" s="28">
        <v>0.1</v>
      </c>
      <c r="J19" s="28">
        <v>0</v>
      </c>
      <c r="K19" s="28">
        <v>0.3</v>
      </c>
      <c r="L19" s="28">
        <v>5</v>
      </c>
      <c r="M19" s="28">
        <v>15</v>
      </c>
      <c r="N19" s="28">
        <v>70</v>
      </c>
      <c r="O19" s="28">
        <v>10</v>
      </c>
      <c r="P19" s="31">
        <v>1</v>
      </c>
    </row>
    <row r="20" spans="1:16" ht="31.5" x14ac:dyDescent="0.2">
      <c r="A20" s="26" t="s">
        <v>45</v>
      </c>
      <c r="B20" s="27" t="s">
        <v>27</v>
      </c>
      <c r="C20" s="28">
        <v>150</v>
      </c>
      <c r="D20" s="28">
        <v>5.25</v>
      </c>
      <c r="E20" s="28">
        <v>7.95</v>
      </c>
      <c r="F20" s="28">
        <v>33.15</v>
      </c>
      <c r="G20" s="28">
        <v>225.15</v>
      </c>
      <c r="H20" s="28">
        <v>7.0000000000000007E-2</v>
      </c>
      <c r="I20" s="28">
        <v>0.01</v>
      </c>
      <c r="J20" s="28">
        <v>80</v>
      </c>
      <c r="K20" s="28">
        <v>1.5</v>
      </c>
      <c r="L20" s="28">
        <v>3</v>
      </c>
      <c r="M20" s="28">
        <v>15</v>
      </c>
      <c r="N20" s="28">
        <v>86</v>
      </c>
      <c r="O20" s="28">
        <v>26</v>
      </c>
      <c r="P20" s="31">
        <v>0.5</v>
      </c>
    </row>
    <row r="21" spans="1:16" ht="31.5" x14ac:dyDescent="0.2">
      <c r="A21" s="26" t="s">
        <v>46</v>
      </c>
      <c r="B21" s="27" t="s">
        <v>47</v>
      </c>
      <c r="C21" s="28">
        <v>50</v>
      </c>
      <c r="D21" s="28">
        <v>4.4000000000000004</v>
      </c>
      <c r="E21" s="28">
        <v>1.1399999999999999</v>
      </c>
      <c r="F21" s="28">
        <v>31.2</v>
      </c>
      <c r="G21" s="28">
        <v>152.66</v>
      </c>
      <c r="H21" s="28">
        <v>4.3999999999999997E-2</v>
      </c>
      <c r="I21" s="28">
        <v>1.2E-2</v>
      </c>
      <c r="J21" s="28">
        <v>0</v>
      </c>
      <c r="K21" s="28">
        <v>0.68</v>
      </c>
      <c r="L21" s="28">
        <v>0</v>
      </c>
      <c r="M21" s="28">
        <v>7.6</v>
      </c>
      <c r="N21" s="28">
        <v>16</v>
      </c>
      <c r="O21" s="28">
        <v>5.2</v>
      </c>
      <c r="P21" s="31">
        <v>0.48</v>
      </c>
    </row>
    <row r="22" spans="1:16" ht="15.75" x14ac:dyDescent="0.2">
      <c r="A22" s="26" t="s">
        <v>48</v>
      </c>
      <c r="B22" s="27" t="s">
        <v>49</v>
      </c>
      <c r="C22" s="28">
        <v>200</v>
      </c>
      <c r="D22" s="28">
        <v>0.39</v>
      </c>
      <c r="E22" s="28">
        <v>0</v>
      </c>
      <c r="F22" s="28">
        <v>30.8</v>
      </c>
      <c r="G22" s="28">
        <v>124.76</v>
      </c>
      <c r="H22" s="28">
        <v>0.02</v>
      </c>
      <c r="I22" s="28">
        <v>0.05</v>
      </c>
      <c r="J22" s="28">
        <v>0.2</v>
      </c>
      <c r="K22" s="28">
        <v>0.5</v>
      </c>
      <c r="L22" s="28">
        <v>1</v>
      </c>
      <c r="M22" s="28">
        <v>132</v>
      </c>
      <c r="N22" s="28">
        <v>130</v>
      </c>
      <c r="O22" s="28">
        <v>5</v>
      </c>
      <c r="P22" s="31">
        <v>1.4</v>
      </c>
    </row>
    <row r="23" spans="1:16" ht="15.75" x14ac:dyDescent="0.2">
      <c r="A23" s="26"/>
      <c r="B23" s="39" t="s">
        <v>16</v>
      </c>
      <c r="C23" s="40">
        <f>C17+C18+C19+C20+C21+C22</f>
        <v>750</v>
      </c>
      <c r="D23" s="40">
        <f t="shared" ref="D23:P23" si="1">D17+D18+D19+D20+D21+D22</f>
        <v>26.230000000000004</v>
      </c>
      <c r="E23" s="40">
        <f t="shared" si="1"/>
        <v>23.91</v>
      </c>
      <c r="F23" s="40">
        <f t="shared" si="1"/>
        <v>112.08</v>
      </c>
      <c r="G23" s="40">
        <f t="shared" si="1"/>
        <v>768.43999999999994</v>
      </c>
      <c r="H23" s="40">
        <f t="shared" si="1"/>
        <v>0.42399999999999999</v>
      </c>
      <c r="I23" s="40">
        <f ca="1">F20:I23=I17+I18+I19+I20+I21+I22</f>
        <v>0</v>
      </c>
      <c r="J23" s="40">
        <f t="shared" si="1"/>
        <v>100.7</v>
      </c>
      <c r="K23" s="40">
        <f t="shared" si="1"/>
        <v>3.13</v>
      </c>
      <c r="L23" s="40">
        <f t="shared" si="1"/>
        <v>21.3</v>
      </c>
      <c r="M23" s="40">
        <f t="shared" si="1"/>
        <v>321.60000000000002</v>
      </c>
      <c r="N23" s="40">
        <f t="shared" si="1"/>
        <v>423.1</v>
      </c>
      <c r="O23" s="40">
        <f t="shared" si="1"/>
        <v>78.600000000000009</v>
      </c>
      <c r="P23" s="40">
        <f t="shared" si="1"/>
        <v>4.4049999999999994</v>
      </c>
    </row>
    <row r="24" spans="1:16" ht="16.5" thickBot="1" x14ac:dyDescent="0.25">
      <c r="A24" s="33"/>
      <c r="B24" s="34" t="s">
        <v>50</v>
      </c>
      <c r="C24" s="6">
        <f>C11+C23</f>
        <v>1255</v>
      </c>
      <c r="D24" s="6">
        <f t="shared" ref="D24:P24" si="2">D11+D23</f>
        <v>51.03</v>
      </c>
      <c r="E24" s="6">
        <f t="shared" si="2"/>
        <v>45.010000000000005</v>
      </c>
      <c r="F24" s="6">
        <f t="shared" si="2"/>
        <v>188.18</v>
      </c>
      <c r="G24" s="6">
        <f t="shared" si="2"/>
        <v>1359.04</v>
      </c>
      <c r="H24" s="6">
        <f t="shared" si="2"/>
        <v>0.65400000000000003</v>
      </c>
      <c r="I24" s="6">
        <f t="shared" ca="1" si="2"/>
        <v>0.60200000000000009</v>
      </c>
      <c r="J24" s="6">
        <f t="shared" si="2"/>
        <v>235.7</v>
      </c>
      <c r="K24" s="6">
        <f t="shared" si="2"/>
        <v>5.64</v>
      </c>
      <c r="L24" s="6">
        <f t="shared" si="2"/>
        <v>34.74</v>
      </c>
      <c r="M24" s="6">
        <f t="shared" si="2"/>
        <v>551.6</v>
      </c>
      <c r="N24" s="6">
        <f t="shared" si="2"/>
        <v>678.6</v>
      </c>
      <c r="O24" s="6">
        <f t="shared" si="2"/>
        <v>125.50000000000001</v>
      </c>
      <c r="P24" s="6">
        <f t="shared" si="2"/>
        <v>6.9249999999999989</v>
      </c>
    </row>
    <row r="28" spans="1:16" ht="20.25" x14ac:dyDescent="0.2">
      <c r="A28" s="79" t="s">
        <v>13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 ht="20.25" x14ac:dyDescent="0.2">
      <c r="A29" s="87" t="s">
        <v>11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</row>
    <row r="30" spans="1:16" ht="21" thickBot="1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6" ht="15.75" x14ac:dyDescent="0.2">
      <c r="A31" s="81" t="s">
        <v>0</v>
      </c>
      <c r="B31" s="83" t="s">
        <v>1</v>
      </c>
      <c r="C31" s="90" t="s">
        <v>54</v>
      </c>
      <c r="D31" s="83" t="s">
        <v>34</v>
      </c>
      <c r="E31" s="83"/>
      <c r="F31" s="83"/>
      <c r="G31" s="83" t="s">
        <v>35</v>
      </c>
      <c r="H31" s="83" t="s">
        <v>3</v>
      </c>
      <c r="I31" s="83"/>
      <c r="J31" s="83"/>
      <c r="K31" s="83"/>
      <c r="L31" s="83"/>
      <c r="M31" s="83" t="s">
        <v>4</v>
      </c>
      <c r="N31" s="83"/>
      <c r="O31" s="83"/>
      <c r="P31" s="86"/>
    </row>
    <row r="32" spans="1:16" ht="16.5" thickBot="1" x14ac:dyDescent="0.25">
      <c r="A32" s="82"/>
      <c r="B32" s="84"/>
      <c r="C32" s="91"/>
      <c r="D32" s="19" t="s">
        <v>5</v>
      </c>
      <c r="E32" s="19" t="s">
        <v>6</v>
      </c>
      <c r="F32" s="19" t="s">
        <v>7</v>
      </c>
      <c r="G32" s="84"/>
      <c r="H32" s="19" t="s">
        <v>36</v>
      </c>
      <c r="I32" s="19" t="s">
        <v>20</v>
      </c>
      <c r="J32" s="19" t="s">
        <v>21</v>
      </c>
      <c r="K32" s="19" t="s">
        <v>22</v>
      </c>
      <c r="L32" s="19" t="s">
        <v>8</v>
      </c>
      <c r="M32" s="19" t="s">
        <v>9</v>
      </c>
      <c r="N32" s="19" t="s">
        <v>23</v>
      </c>
      <c r="O32" s="19" t="s">
        <v>24</v>
      </c>
      <c r="P32" s="20" t="s">
        <v>10</v>
      </c>
    </row>
    <row r="33" spans="1:16" ht="31.5" x14ac:dyDescent="0.2">
      <c r="A33" s="21" t="s">
        <v>51</v>
      </c>
      <c r="B33" s="38" t="s">
        <v>139</v>
      </c>
      <c r="C33" s="23">
        <v>180</v>
      </c>
      <c r="D33" s="23">
        <v>14.4</v>
      </c>
      <c r="E33" s="23">
        <v>14.9</v>
      </c>
      <c r="F33" s="23">
        <v>45.6</v>
      </c>
      <c r="G33" s="23">
        <v>374.1</v>
      </c>
      <c r="H33" s="23">
        <v>0.16</v>
      </c>
      <c r="I33" s="23">
        <v>0.2</v>
      </c>
      <c r="J33" s="23">
        <v>123.3</v>
      </c>
      <c r="K33" s="23">
        <v>0.5</v>
      </c>
      <c r="L33" s="23">
        <v>5.5</v>
      </c>
      <c r="M33" s="23">
        <v>180</v>
      </c>
      <c r="N33" s="23">
        <v>170</v>
      </c>
      <c r="O33" s="23">
        <v>40.5</v>
      </c>
      <c r="P33" s="25">
        <v>1.17</v>
      </c>
    </row>
    <row r="34" spans="1:16" ht="30" x14ac:dyDescent="0.2">
      <c r="A34" s="4" t="s">
        <v>53</v>
      </c>
      <c r="B34" s="27" t="s">
        <v>52</v>
      </c>
      <c r="C34" s="28">
        <v>20</v>
      </c>
      <c r="D34" s="28">
        <v>1.6</v>
      </c>
      <c r="E34" s="28">
        <v>0.42</v>
      </c>
      <c r="F34" s="28">
        <v>10.8</v>
      </c>
      <c r="G34" s="28">
        <v>53.4</v>
      </c>
      <c r="H34" s="28">
        <v>4.3999999999999997E-2</v>
      </c>
      <c r="I34" s="28">
        <v>1.2E-2</v>
      </c>
      <c r="J34" s="28">
        <v>0</v>
      </c>
      <c r="K34" s="28">
        <v>0.68</v>
      </c>
      <c r="L34" s="28">
        <v>0</v>
      </c>
      <c r="M34" s="28">
        <v>7.6</v>
      </c>
      <c r="N34" s="28">
        <v>16</v>
      </c>
      <c r="O34" s="28">
        <v>5.2</v>
      </c>
      <c r="P34" s="31">
        <v>0.48</v>
      </c>
    </row>
    <row r="35" spans="1:16" ht="15.75" x14ac:dyDescent="0.2">
      <c r="A35" s="26" t="s">
        <v>119</v>
      </c>
      <c r="B35" s="27" t="s">
        <v>29</v>
      </c>
      <c r="C35" s="28">
        <v>215</v>
      </c>
      <c r="D35" s="28">
        <v>0.3</v>
      </c>
      <c r="E35" s="28">
        <v>0</v>
      </c>
      <c r="F35" s="28">
        <v>15.2</v>
      </c>
      <c r="G35" s="28">
        <v>62</v>
      </c>
      <c r="H35" s="28">
        <v>0</v>
      </c>
      <c r="I35" s="28">
        <v>0</v>
      </c>
      <c r="J35" s="28">
        <v>0</v>
      </c>
      <c r="K35" s="28">
        <v>0</v>
      </c>
      <c r="L35" s="28">
        <v>4.8</v>
      </c>
      <c r="M35" s="28">
        <v>8</v>
      </c>
      <c r="N35" s="28">
        <v>10</v>
      </c>
      <c r="O35" s="28">
        <v>5</v>
      </c>
      <c r="P35" s="31">
        <v>0.8</v>
      </c>
    </row>
    <row r="36" spans="1:16" ht="15.75" x14ac:dyDescent="0.2">
      <c r="A36" s="26"/>
      <c r="B36" s="32" t="s">
        <v>40</v>
      </c>
      <c r="C36" s="28">
        <v>100</v>
      </c>
      <c r="D36" s="28">
        <v>0.6</v>
      </c>
      <c r="E36" s="28">
        <v>0.6</v>
      </c>
      <c r="F36" s="28">
        <v>20.7</v>
      </c>
      <c r="G36" s="29">
        <v>87.2</v>
      </c>
      <c r="H36" s="28">
        <v>0.03</v>
      </c>
      <c r="I36" s="28">
        <v>0.05</v>
      </c>
      <c r="J36" s="28">
        <v>0</v>
      </c>
      <c r="K36" s="28">
        <v>0</v>
      </c>
      <c r="L36" s="28">
        <v>0.3</v>
      </c>
      <c r="M36" s="28">
        <v>0</v>
      </c>
      <c r="N36" s="28">
        <v>16.5</v>
      </c>
      <c r="O36" s="28">
        <v>11.5</v>
      </c>
      <c r="P36" s="31">
        <v>1.3</v>
      </c>
    </row>
    <row r="37" spans="1:16" ht="16.5" thickBot="1" x14ac:dyDescent="0.25">
      <c r="A37" s="41"/>
      <c r="B37" s="42" t="s">
        <v>16</v>
      </c>
      <c r="C37" s="43">
        <f>C33+C34+C35+C36</f>
        <v>515</v>
      </c>
      <c r="D37" s="43">
        <f t="shared" ref="D37:P37" si="3">D33+D34+D35+D36</f>
        <v>16.900000000000002</v>
      </c>
      <c r="E37" s="43">
        <f t="shared" si="3"/>
        <v>15.92</v>
      </c>
      <c r="F37" s="43">
        <f t="shared" si="3"/>
        <v>92.300000000000011</v>
      </c>
      <c r="G37" s="43">
        <f t="shared" si="3"/>
        <v>576.70000000000005</v>
      </c>
      <c r="H37" s="43">
        <f t="shared" si="3"/>
        <v>0.23400000000000001</v>
      </c>
      <c r="I37" s="43">
        <f t="shared" si="3"/>
        <v>0.26200000000000001</v>
      </c>
      <c r="J37" s="43">
        <f t="shared" si="3"/>
        <v>123.3</v>
      </c>
      <c r="K37" s="43">
        <f t="shared" si="3"/>
        <v>1.1800000000000002</v>
      </c>
      <c r="L37" s="43">
        <f t="shared" si="3"/>
        <v>10.600000000000001</v>
      </c>
      <c r="M37" s="43">
        <f t="shared" si="3"/>
        <v>195.6</v>
      </c>
      <c r="N37" s="43">
        <f t="shared" si="3"/>
        <v>212.5</v>
      </c>
      <c r="O37" s="43">
        <f t="shared" si="3"/>
        <v>62.2</v>
      </c>
      <c r="P37" s="43">
        <f t="shared" si="3"/>
        <v>3.75</v>
      </c>
    </row>
    <row r="38" spans="1:16" ht="15.75" x14ac:dyDescent="0.2">
      <c r="A38" s="55"/>
      <c r="B38" s="9"/>
      <c r="C38" s="10"/>
      <c r="D38" s="11"/>
      <c r="E38" s="11"/>
      <c r="F38" s="11"/>
      <c r="G38" s="12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20.25" x14ac:dyDescent="0.3">
      <c r="A39" s="85" t="s">
        <v>12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16" ht="21" thickBo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5.75" x14ac:dyDescent="0.2">
      <c r="A41" s="81" t="s">
        <v>0</v>
      </c>
      <c r="B41" s="83" t="s">
        <v>1</v>
      </c>
      <c r="C41" s="83" t="s">
        <v>54</v>
      </c>
      <c r="D41" s="83" t="s">
        <v>34</v>
      </c>
      <c r="E41" s="83"/>
      <c r="F41" s="83"/>
      <c r="G41" s="83" t="s">
        <v>35</v>
      </c>
      <c r="H41" s="83" t="s">
        <v>3</v>
      </c>
      <c r="I41" s="83"/>
      <c r="J41" s="83"/>
      <c r="K41" s="83"/>
      <c r="L41" s="83"/>
      <c r="M41" s="83" t="s">
        <v>4</v>
      </c>
      <c r="N41" s="83"/>
      <c r="O41" s="83"/>
      <c r="P41" s="86"/>
    </row>
    <row r="42" spans="1:16" ht="16.5" thickBot="1" x14ac:dyDescent="0.25">
      <c r="A42" s="82"/>
      <c r="B42" s="84"/>
      <c r="C42" s="84"/>
      <c r="D42" s="19" t="s">
        <v>5</v>
      </c>
      <c r="E42" s="19" t="s">
        <v>6</v>
      </c>
      <c r="F42" s="19" t="s">
        <v>7</v>
      </c>
      <c r="G42" s="84"/>
      <c r="H42" s="19" t="s">
        <v>36</v>
      </c>
      <c r="I42" s="19" t="s">
        <v>20</v>
      </c>
      <c r="J42" s="19" t="s">
        <v>21</v>
      </c>
      <c r="K42" s="19" t="s">
        <v>22</v>
      </c>
      <c r="L42" s="19" t="s">
        <v>8</v>
      </c>
      <c r="M42" s="19" t="s">
        <v>9</v>
      </c>
      <c r="N42" s="19" t="s">
        <v>23</v>
      </c>
      <c r="O42" s="19" t="s">
        <v>24</v>
      </c>
      <c r="P42" s="20" t="s">
        <v>10</v>
      </c>
    </row>
    <row r="43" spans="1:16" ht="15.75" x14ac:dyDescent="0.2">
      <c r="A43" s="21" t="s">
        <v>55</v>
      </c>
      <c r="B43" s="38" t="s">
        <v>42</v>
      </c>
      <c r="C43" s="23">
        <v>60</v>
      </c>
      <c r="D43" s="23">
        <v>0.4</v>
      </c>
      <c r="E43" s="23">
        <v>0</v>
      </c>
      <c r="F43" s="23">
        <v>1.3</v>
      </c>
      <c r="G43" s="23">
        <v>6.8</v>
      </c>
      <c r="H43" s="23">
        <v>0.01</v>
      </c>
      <c r="I43" s="23">
        <v>0.01</v>
      </c>
      <c r="J43" s="23">
        <v>0</v>
      </c>
      <c r="K43" s="23">
        <v>0.05</v>
      </c>
      <c r="L43" s="23">
        <v>3.5</v>
      </c>
      <c r="M43" s="23">
        <v>8.5</v>
      </c>
      <c r="N43" s="23">
        <v>15</v>
      </c>
      <c r="O43" s="23">
        <v>7</v>
      </c>
      <c r="P43" s="25">
        <v>2.5000000000000001E-2</v>
      </c>
    </row>
    <row r="44" spans="1:16" ht="31.5" x14ac:dyDescent="0.2">
      <c r="A44" s="26" t="s">
        <v>56</v>
      </c>
      <c r="B44" s="27" t="s">
        <v>57</v>
      </c>
      <c r="C44" s="28">
        <v>200</v>
      </c>
      <c r="D44" s="28">
        <v>1.85</v>
      </c>
      <c r="E44" s="28">
        <v>6.2</v>
      </c>
      <c r="F44" s="28">
        <v>10.94</v>
      </c>
      <c r="G44" s="28">
        <v>106.96</v>
      </c>
      <c r="H44" s="28">
        <v>0.14499999999999999</v>
      </c>
      <c r="I44" s="28">
        <v>0.15</v>
      </c>
      <c r="J44" s="28">
        <v>17</v>
      </c>
      <c r="K44" s="28">
        <v>0.5</v>
      </c>
      <c r="L44" s="28">
        <v>5</v>
      </c>
      <c r="M44" s="28">
        <v>102</v>
      </c>
      <c r="N44" s="28">
        <v>77.5</v>
      </c>
      <c r="O44" s="28">
        <v>8.5</v>
      </c>
      <c r="P44" s="31">
        <v>0.35</v>
      </c>
    </row>
    <row r="45" spans="1:16" ht="30" x14ac:dyDescent="0.2">
      <c r="A45" s="4" t="s">
        <v>58</v>
      </c>
      <c r="B45" s="27" t="s">
        <v>59</v>
      </c>
      <c r="C45" s="28">
        <v>90</v>
      </c>
      <c r="D45" s="28">
        <v>13.65</v>
      </c>
      <c r="E45" s="28">
        <v>11.3</v>
      </c>
      <c r="F45" s="28">
        <v>7.3</v>
      </c>
      <c r="G45" s="28">
        <v>185.5</v>
      </c>
      <c r="H45" s="28">
        <v>7.0000000000000007E-2</v>
      </c>
      <c r="I45" s="28">
        <v>0.14000000000000001</v>
      </c>
      <c r="J45" s="28">
        <v>50</v>
      </c>
      <c r="K45" s="28">
        <v>1.06</v>
      </c>
      <c r="L45" s="28">
        <v>12</v>
      </c>
      <c r="M45" s="28">
        <v>134.6</v>
      </c>
      <c r="N45" s="28">
        <v>204.4</v>
      </c>
      <c r="O45" s="28">
        <v>36</v>
      </c>
      <c r="P45" s="31">
        <v>0.2</v>
      </c>
    </row>
    <row r="46" spans="1:16" ht="15.75" x14ac:dyDescent="0.2">
      <c r="A46" s="26">
        <v>523</v>
      </c>
      <c r="B46" s="27" t="s">
        <v>19</v>
      </c>
      <c r="C46" s="28">
        <v>150</v>
      </c>
      <c r="D46" s="28">
        <v>7.3</v>
      </c>
      <c r="E46" s="28">
        <v>7.8</v>
      </c>
      <c r="F46" s="28">
        <v>32.700000000000003</v>
      </c>
      <c r="G46" s="28">
        <v>230.2</v>
      </c>
      <c r="H46" s="28">
        <v>0.1</v>
      </c>
      <c r="I46" s="28">
        <v>0.1</v>
      </c>
      <c r="J46" s="28">
        <v>0</v>
      </c>
      <c r="K46" s="28">
        <v>0.6</v>
      </c>
      <c r="L46" s="28">
        <v>7</v>
      </c>
      <c r="M46" s="28">
        <v>80</v>
      </c>
      <c r="N46" s="28">
        <v>40.5</v>
      </c>
      <c r="O46" s="28">
        <v>20</v>
      </c>
      <c r="P46" s="31">
        <v>0.3</v>
      </c>
    </row>
    <row r="47" spans="1:16" ht="30" x14ac:dyDescent="0.2">
      <c r="A47" s="4" t="s">
        <v>53</v>
      </c>
      <c r="B47" s="27" t="s">
        <v>47</v>
      </c>
      <c r="C47" s="28">
        <v>50</v>
      </c>
      <c r="D47" s="28">
        <v>4.4000000000000004</v>
      </c>
      <c r="E47" s="28">
        <v>1.1399999999999999</v>
      </c>
      <c r="F47" s="28">
        <v>31.2</v>
      </c>
      <c r="G47" s="28">
        <v>152.66</v>
      </c>
      <c r="H47" s="28">
        <v>4.3999999999999997E-2</v>
      </c>
      <c r="I47" s="28">
        <v>1.2E-2</v>
      </c>
      <c r="J47" s="28">
        <v>0</v>
      </c>
      <c r="K47" s="28">
        <v>0.68</v>
      </c>
      <c r="L47" s="28">
        <v>0</v>
      </c>
      <c r="M47" s="28">
        <v>7.6</v>
      </c>
      <c r="N47" s="28">
        <v>16</v>
      </c>
      <c r="O47" s="28">
        <v>5.2</v>
      </c>
      <c r="P47" s="31">
        <v>0.48</v>
      </c>
    </row>
    <row r="48" spans="1:16" ht="15.75" x14ac:dyDescent="0.2">
      <c r="A48" s="26" t="s">
        <v>61</v>
      </c>
      <c r="B48" s="27" t="s">
        <v>60</v>
      </c>
      <c r="C48" s="28">
        <v>200</v>
      </c>
      <c r="D48" s="28">
        <v>0.1</v>
      </c>
      <c r="E48" s="28">
        <v>0</v>
      </c>
      <c r="F48" s="28">
        <v>24.2</v>
      </c>
      <c r="G48" s="28">
        <v>97.2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3.45</v>
      </c>
      <c r="N48" s="28">
        <v>5</v>
      </c>
      <c r="O48" s="28">
        <v>5</v>
      </c>
      <c r="P48" s="31">
        <v>0.6</v>
      </c>
    </row>
    <row r="49" spans="1:17" ht="15.75" x14ac:dyDescent="0.2">
      <c r="A49" s="26"/>
      <c r="B49" s="39" t="s">
        <v>16</v>
      </c>
      <c r="C49" s="40">
        <f>C43+C44+C45+C46+C47+C48</f>
        <v>750</v>
      </c>
      <c r="D49" s="40">
        <f t="shared" ref="D49:P49" si="4">D43+D44+D45+D46+D47+D48</f>
        <v>27.700000000000003</v>
      </c>
      <c r="E49" s="40">
        <f t="shared" si="4"/>
        <v>26.44</v>
      </c>
      <c r="F49" s="40">
        <f t="shared" si="4"/>
        <v>107.64</v>
      </c>
      <c r="G49" s="40">
        <f t="shared" si="4"/>
        <v>779.32</v>
      </c>
      <c r="H49" s="40">
        <f t="shared" si="4"/>
        <v>0.36899999999999999</v>
      </c>
      <c r="I49" s="40">
        <f t="shared" si="4"/>
        <v>0.41200000000000003</v>
      </c>
      <c r="J49" s="40">
        <f t="shared" si="4"/>
        <v>67</v>
      </c>
      <c r="K49" s="40">
        <f t="shared" si="4"/>
        <v>2.89</v>
      </c>
      <c r="L49" s="40">
        <f t="shared" si="4"/>
        <v>27.5</v>
      </c>
      <c r="M49" s="40">
        <f t="shared" si="4"/>
        <v>336.15000000000003</v>
      </c>
      <c r="N49" s="40">
        <f t="shared" si="4"/>
        <v>358.4</v>
      </c>
      <c r="O49" s="40">
        <f t="shared" si="4"/>
        <v>81.7</v>
      </c>
      <c r="P49" s="40">
        <f t="shared" si="4"/>
        <v>1.9550000000000001</v>
      </c>
    </row>
    <row r="50" spans="1:17" ht="16.5" thickBot="1" x14ac:dyDescent="0.25">
      <c r="A50" s="33"/>
      <c r="B50" s="34" t="s">
        <v>50</v>
      </c>
      <c r="C50" s="6">
        <f>C37+C49</f>
        <v>1265</v>
      </c>
      <c r="D50" s="6">
        <f t="shared" ref="D50:P50" si="5">D37+D49</f>
        <v>44.600000000000009</v>
      </c>
      <c r="E50" s="6">
        <f t="shared" si="5"/>
        <v>42.36</v>
      </c>
      <c r="F50" s="6">
        <f t="shared" si="5"/>
        <v>199.94</v>
      </c>
      <c r="G50" s="6">
        <f t="shared" si="5"/>
        <v>1356.02</v>
      </c>
      <c r="H50" s="6">
        <f t="shared" si="5"/>
        <v>0.60299999999999998</v>
      </c>
      <c r="I50" s="6">
        <f t="shared" si="5"/>
        <v>0.67400000000000004</v>
      </c>
      <c r="J50" s="6">
        <f t="shared" si="5"/>
        <v>190.3</v>
      </c>
      <c r="K50" s="6">
        <f t="shared" si="5"/>
        <v>4.07</v>
      </c>
      <c r="L50" s="6">
        <f t="shared" si="5"/>
        <v>38.1</v>
      </c>
      <c r="M50" s="6">
        <f t="shared" si="5"/>
        <v>531.75</v>
      </c>
      <c r="N50" s="6">
        <f t="shared" si="5"/>
        <v>570.9</v>
      </c>
      <c r="O50" s="6">
        <f t="shared" si="5"/>
        <v>143.9</v>
      </c>
      <c r="P50" s="6">
        <f t="shared" si="5"/>
        <v>5.7050000000000001</v>
      </c>
    </row>
    <row r="51" spans="1:17" ht="15" x14ac:dyDescent="0.2">
      <c r="Q51" s="13"/>
    </row>
    <row r="57" spans="1:17" ht="20.25" x14ac:dyDescent="0.2">
      <c r="A57" s="79" t="s">
        <v>25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</row>
    <row r="58" spans="1:17" ht="20.25" x14ac:dyDescent="0.2">
      <c r="A58" s="87" t="s">
        <v>11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</row>
    <row r="59" spans="1:17" ht="21" thickBo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7" ht="15.75" x14ac:dyDescent="0.2">
      <c r="A60" s="81" t="s">
        <v>0</v>
      </c>
      <c r="B60" s="83" t="s">
        <v>1</v>
      </c>
      <c r="C60" s="83" t="s">
        <v>54</v>
      </c>
      <c r="D60" s="83" t="s">
        <v>34</v>
      </c>
      <c r="E60" s="83"/>
      <c r="F60" s="83"/>
      <c r="G60" s="83" t="s">
        <v>35</v>
      </c>
      <c r="H60" s="83" t="s">
        <v>3</v>
      </c>
      <c r="I60" s="83"/>
      <c r="J60" s="83"/>
      <c r="K60" s="83"/>
      <c r="L60" s="83"/>
      <c r="M60" s="83" t="s">
        <v>4</v>
      </c>
      <c r="N60" s="83"/>
      <c r="O60" s="83"/>
      <c r="P60" s="86"/>
    </row>
    <row r="61" spans="1:17" ht="16.5" thickBot="1" x14ac:dyDescent="0.25">
      <c r="A61" s="82"/>
      <c r="B61" s="84"/>
      <c r="C61" s="84"/>
      <c r="D61" s="19" t="s">
        <v>5</v>
      </c>
      <c r="E61" s="19" t="s">
        <v>6</v>
      </c>
      <c r="F61" s="19" t="s">
        <v>7</v>
      </c>
      <c r="G61" s="84"/>
      <c r="H61" s="19" t="s">
        <v>36</v>
      </c>
      <c r="I61" s="19" t="s">
        <v>20</v>
      </c>
      <c r="J61" s="19" t="s">
        <v>21</v>
      </c>
      <c r="K61" s="19" t="s">
        <v>22</v>
      </c>
      <c r="L61" s="19" t="s">
        <v>8</v>
      </c>
      <c r="M61" s="19" t="s">
        <v>9</v>
      </c>
      <c r="N61" s="19" t="s">
        <v>23</v>
      </c>
      <c r="O61" s="19" t="s">
        <v>24</v>
      </c>
      <c r="P61" s="20" t="s">
        <v>10</v>
      </c>
    </row>
    <row r="62" spans="1:17" ht="31.5" x14ac:dyDescent="0.2">
      <c r="A62" s="21" t="s">
        <v>62</v>
      </c>
      <c r="B62" s="38" t="s">
        <v>142</v>
      </c>
      <c r="C62" s="23">
        <v>50</v>
      </c>
      <c r="D62" s="23">
        <v>7.4</v>
      </c>
      <c r="E62" s="23">
        <v>8.6</v>
      </c>
      <c r="F62" s="23">
        <v>6</v>
      </c>
      <c r="G62" s="23">
        <v>131</v>
      </c>
      <c r="H62" s="23">
        <v>0.14000000000000001</v>
      </c>
      <c r="I62" s="23">
        <v>0.18</v>
      </c>
      <c r="J62" s="23">
        <v>25</v>
      </c>
      <c r="K62" s="23">
        <v>0</v>
      </c>
      <c r="L62" s="23">
        <v>1.75</v>
      </c>
      <c r="M62" s="23">
        <v>166.3</v>
      </c>
      <c r="N62" s="23">
        <v>76.3</v>
      </c>
      <c r="O62" s="23">
        <v>10.3</v>
      </c>
      <c r="P62" s="25">
        <v>0.1</v>
      </c>
    </row>
    <row r="63" spans="1:17" ht="31.5" x14ac:dyDescent="0.2">
      <c r="A63" s="26" t="s">
        <v>45</v>
      </c>
      <c r="B63" s="27" t="s">
        <v>27</v>
      </c>
      <c r="C63" s="28">
        <v>150</v>
      </c>
      <c r="D63" s="28">
        <v>5.25</v>
      </c>
      <c r="E63" s="28">
        <v>7.95</v>
      </c>
      <c r="F63" s="28">
        <v>33.15</v>
      </c>
      <c r="G63" s="28">
        <v>225.15</v>
      </c>
      <c r="H63" s="28">
        <v>7.0000000000000007E-2</v>
      </c>
      <c r="I63" s="28">
        <v>0.01</v>
      </c>
      <c r="J63" s="28">
        <v>80</v>
      </c>
      <c r="K63" s="28">
        <v>1.5</v>
      </c>
      <c r="L63" s="28">
        <v>3</v>
      </c>
      <c r="M63" s="28">
        <v>15</v>
      </c>
      <c r="N63" s="28">
        <v>86</v>
      </c>
      <c r="O63" s="28">
        <v>26</v>
      </c>
      <c r="P63" s="31">
        <v>0.5</v>
      </c>
    </row>
    <row r="64" spans="1:17" ht="30" x14ac:dyDescent="0.2">
      <c r="A64" s="4" t="s">
        <v>53</v>
      </c>
      <c r="B64" s="27" t="s">
        <v>140</v>
      </c>
      <c r="C64" s="28">
        <v>20</v>
      </c>
      <c r="D64" s="28">
        <v>1.6</v>
      </c>
      <c r="E64" s="28">
        <v>0.42</v>
      </c>
      <c r="F64" s="28">
        <v>10.8</v>
      </c>
      <c r="G64" s="28">
        <v>53.4</v>
      </c>
      <c r="H64" s="28">
        <v>4.3999999999999997E-2</v>
      </c>
      <c r="I64" s="28">
        <v>1.2E-2</v>
      </c>
      <c r="J64" s="28">
        <v>0</v>
      </c>
      <c r="K64" s="28">
        <v>0.68</v>
      </c>
      <c r="L64" s="28">
        <v>0</v>
      </c>
      <c r="M64" s="28">
        <v>7.6</v>
      </c>
      <c r="N64" s="28">
        <v>16</v>
      </c>
      <c r="O64" s="28">
        <v>5.2</v>
      </c>
      <c r="P64" s="31">
        <v>0.48</v>
      </c>
    </row>
    <row r="65" spans="1:16" ht="15.75" x14ac:dyDescent="0.2">
      <c r="A65" s="26" t="s">
        <v>64</v>
      </c>
      <c r="B65" s="27" t="s">
        <v>143</v>
      </c>
      <c r="C65" s="28">
        <v>200</v>
      </c>
      <c r="D65" s="28">
        <v>0.4</v>
      </c>
      <c r="E65" s="28">
        <v>0</v>
      </c>
      <c r="F65" s="28">
        <v>23.6</v>
      </c>
      <c r="G65" s="28">
        <v>96</v>
      </c>
      <c r="H65" s="28">
        <v>0</v>
      </c>
      <c r="I65" s="28">
        <v>0</v>
      </c>
      <c r="J65" s="28">
        <v>60</v>
      </c>
      <c r="K65" s="28">
        <v>0</v>
      </c>
      <c r="L65" s="28">
        <v>2</v>
      </c>
      <c r="M65" s="28">
        <v>8</v>
      </c>
      <c r="N65" s="28">
        <v>10</v>
      </c>
      <c r="O65" s="28">
        <v>5</v>
      </c>
      <c r="P65" s="31">
        <v>0.8</v>
      </c>
    </row>
    <row r="66" spans="1:16" ht="30" x14ac:dyDescent="0.2">
      <c r="A66" s="4" t="s">
        <v>65</v>
      </c>
      <c r="B66" s="27" t="s">
        <v>144</v>
      </c>
      <c r="C66" s="28">
        <v>125</v>
      </c>
      <c r="D66" s="28">
        <v>3.5</v>
      </c>
      <c r="E66" s="28">
        <v>3.1</v>
      </c>
      <c r="F66" s="28">
        <v>11.2</v>
      </c>
      <c r="G66" s="28">
        <v>86.9</v>
      </c>
      <c r="H66" s="28">
        <v>0.04</v>
      </c>
      <c r="I66" s="28">
        <v>0.08</v>
      </c>
      <c r="J66" s="28">
        <v>45</v>
      </c>
      <c r="K66" s="28">
        <v>0.1</v>
      </c>
      <c r="L66" s="28">
        <v>1.85</v>
      </c>
      <c r="M66" s="28">
        <v>26.3</v>
      </c>
      <c r="N66" s="28">
        <v>56.3</v>
      </c>
      <c r="O66" s="28">
        <v>8.3000000000000007</v>
      </c>
      <c r="P66" s="31">
        <v>0.1</v>
      </c>
    </row>
    <row r="67" spans="1:16" ht="16.5" thickBot="1" x14ac:dyDescent="0.25">
      <c r="A67" s="33"/>
      <c r="B67" s="34" t="s">
        <v>16</v>
      </c>
      <c r="C67" s="35">
        <f>C62+C63+C64+C65+C66</f>
        <v>545</v>
      </c>
      <c r="D67" s="35">
        <f t="shared" ref="D67:P67" si="6">D62+D63+D64+D65+D66</f>
        <v>18.149999999999999</v>
      </c>
      <c r="E67" s="35">
        <f t="shared" si="6"/>
        <v>20.070000000000004</v>
      </c>
      <c r="F67" s="35">
        <f t="shared" si="6"/>
        <v>84.750000000000014</v>
      </c>
      <c r="G67" s="35">
        <f t="shared" si="6"/>
        <v>592.44999999999993</v>
      </c>
      <c r="H67" s="35">
        <f t="shared" si="6"/>
        <v>0.29399999999999998</v>
      </c>
      <c r="I67" s="35">
        <f t="shared" si="6"/>
        <v>0.28200000000000003</v>
      </c>
      <c r="J67" s="35">
        <f t="shared" si="6"/>
        <v>210</v>
      </c>
      <c r="K67" s="35">
        <f t="shared" si="6"/>
        <v>2.2800000000000002</v>
      </c>
      <c r="L67" s="35">
        <f t="shared" si="6"/>
        <v>8.6</v>
      </c>
      <c r="M67" s="35">
        <f t="shared" si="6"/>
        <v>223.20000000000002</v>
      </c>
      <c r="N67" s="35">
        <f t="shared" si="6"/>
        <v>244.60000000000002</v>
      </c>
      <c r="O67" s="35">
        <f t="shared" si="6"/>
        <v>54.8</v>
      </c>
      <c r="P67" s="37">
        <f t="shared" si="6"/>
        <v>1.9800000000000002</v>
      </c>
    </row>
    <row r="68" spans="1:16" ht="15.75" x14ac:dyDescent="0.2">
      <c r="A68" s="55"/>
      <c r="B68" s="9"/>
      <c r="C68" s="10"/>
      <c r="D68" s="11"/>
      <c r="E68" s="11"/>
      <c r="F68" s="11"/>
      <c r="G68" s="12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20.25" x14ac:dyDescent="0.3">
      <c r="A69" s="85" t="s">
        <v>12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21" thickBo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15.75" x14ac:dyDescent="0.2">
      <c r="A71" s="81" t="s">
        <v>0</v>
      </c>
      <c r="B71" s="83" t="s">
        <v>1</v>
      </c>
      <c r="C71" s="83" t="s">
        <v>54</v>
      </c>
      <c r="D71" s="83" t="s">
        <v>34</v>
      </c>
      <c r="E71" s="83"/>
      <c r="F71" s="83"/>
      <c r="G71" s="83" t="s">
        <v>35</v>
      </c>
      <c r="H71" s="83" t="s">
        <v>3</v>
      </c>
      <c r="I71" s="83"/>
      <c r="J71" s="83"/>
      <c r="K71" s="83"/>
      <c r="L71" s="83"/>
      <c r="M71" s="83" t="s">
        <v>4</v>
      </c>
      <c r="N71" s="83"/>
      <c r="O71" s="83"/>
      <c r="P71" s="86"/>
    </row>
    <row r="72" spans="1:16" ht="16.5" thickBot="1" x14ac:dyDescent="0.25">
      <c r="A72" s="82"/>
      <c r="B72" s="84"/>
      <c r="C72" s="84"/>
      <c r="D72" s="19" t="s">
        <v>5</v>
      </c>
      <c r="E72" s="19" t="s">
        <v>6</v>
      </c>
      <c r="F72" s="19" t="s">
        <v>7</v>
      </c>
      <c r="G72" s="84"/>
      <c r="H72" s="19" t="s">
        <v>36</v>
      </c>
      <c r="I72" s="19" t="s">
        <v>20</v>
      </c>
      <c r="J72" s="19" t="s">
        <v>21</v>
      </c>
      <c r="K72" s="19" t="s">
        <v>22</v>
      </c>
      <c r="L72" s="19" t="s">
        <v>8</v>
      </c>
      <c r="M72" s="19" t="s">
        <v>9</v>
      </c>
      <c r="N72" s="19" t="s">
        <v>23</v>
      </c>
      <c r="O72" s="19" t="s">
        <v>24</v>
      </c>
      <c r="P72" s="20" t="s">
        <v>10</v>
      </c>
    </row>
    <row r="73" spans="1:16" ht="15.75" x14ac:dyDescent="0.2">
      <c r="A73" s="21" t="s">
        <v>55</v>
      </c>
      <c r="B73" s="22" t="s">
        <v>42</v>
      </c>
      <c r="C73" s="23">
        <v>60</v>
      </c>
      <c r="D73" s="23">
        <v>0.4</v>
      </c>
      <c r="E73" s="23">
        <v>0</v>
      </c>
      <c r="F73" s="23">
        <v>1.3</v>
      </c>
      <c r="G73" s="23">
        <v>6.8</v>
      </c>
      <c r="H73" s="23">
        <v>0.01</v>
      </c>
      <c r="I73" s="23">
        <v>0.01</v>
      </c>
      <c r="J73" s="23">
        <v>0</v>
      </c>
      <c r="K73" s="23">
        <v>0.05</v>
      </c>
      <c r="L73" s="23">
        <v>3.5</v>
      </c>
      <c r="M73" s="23">
        <v>8.5</v>
      </c>
      <c r="N73" s="23">
        <v>15</v>
      </c>
      <c r="O73" s="23">
        <v>7</v>
      </c>
      <c r="P73" s="25">
        <v>2.5000000000000001E-2</v>
      </c>
    </row>
    <row r="74" spans="1:16" ht="31.5" x14ac:dyDescent="0.2">
      <c r="A74" s="26" t="s">
        <v>66</v>
      </c>
      <c r="B74" s="32" t="s">
        <v>70</v>
      </c>
      <c r="C74" s="28">
        <v>210</v>
      </c>
      <c r="D74" s="28">
        <v>6.56</v>
      </c>
      <c r="E74" s="28">
        <v>10.5</v>
      </c>
      <c r="F74" s="28">
        <v>24.05</v>
      </c>
      <c r="G74" s="28">
        <v>203.6</v>
      </c>
      <c r="H74" s="28">
        <v>0.105</v>
      </c>
      <c r="I74" s="28">
        <v>0.03</v>
      </c>
      <c r="J74" s="28">
        <v>105</v>
      </c>
      <c r="K74" s="28">
        <v>0.1</v>
      </c>
      <c r="L74" s="28">
        <v>4.8</v>
      </c>
      <c r="M74" s="28">
        <v>20</v>
      </c>
      <c r="N74" s="28">
        <v>92.5</v>
      </c>
      <c r="O74" s="28">
        <v>18.5</v>
      </c>
      <c r="P74" s="31">
        <v>0.06</v>
      </c>
    </row>
    <row r="75" spans="1:16" ht="15.75" x14ac:dyDescent="0.2">
      <c r="A75" s="26" t="s">
        <v>120</v>
      </c>
      <c r="B75" s="32" t="s">
        <v>67</v>
      </c>
      <c r="C75" s="28">
        <v>90</v>
      </c>
      <c r="D75" s="28">
        <v>10.6</v>
      </c>
      <c r="E75" s="28">
        <v>4.8</v>
      </c>
      <c r="F75" s="28">
        <v>7.7</v>
      </c>
      <c r="G75" s="28">
        <v>118.4</v>
      </c>
      <c r="H75" s="28">
        <v>0.05</v>
      </c>
      <c r="I75" s="28">
        <v>0.06</v>
      </c>
      <c r="J75" s="28">
        <v>30</v>
      </c>
      <c r="K75" s="28">
        <v>0.15</v>
      </c>
      <c r="L75" s="28">
        <v>6</v>
      </c>
      <c r="M75" s="28">
        <v>34</v>
      </c>
      <c r="N75" s="28">
        <v>104.5</v>
      </c>
      <c r="O75" s="28">
        <v>17.5</v>
      </c>
      <c r="P75" s="31">
        <v>1.35</v>
      </c>
    </row>
    <row r="76" spans="1:16" ht="15.75" x14ac:dyDescent="0.2">
      <c r="A76" s="26" t="s">
        <v>68</v>
      </c>
      <c r="B76" s="32" t="s">
        <v>69</v>
      </c>
      <c r="C76" s="28">
        <v>150</v>
      </c>
      <c r="D76" s="28">
        <v>3.15</v>
      </c>
      <c r="E76" s="28">
        <v>7.25</v>
      </c>
      <c r="F76" s="28">
        <v>21.75</v>
      </c>
      <c r="G76" s="28">
        <v>164.9</v>
      </c>
      <c r="H76" s="28">
        <v>0.1</v>
      </c>
      <c r="I76" s="28">
        <v>0.05</v>
      </c>
      <c r="J76" s="28">
        <v>30</v>
      </c>
      <c r="K76" s="28">
        <v>0.05</v>
      </c>
      <c r="L76" s="28">
        <v>6.2</v>
      </c>
      <c r="M76" s="28">
        <v>16</v>
      </c>
      <c r="N76" s="28">
        <v>72</v>
      </c>
      <c r="O76" s="28">
        <v>1</v>
      </c>
      <c r="P76" s="31">
        <v>7.0000000000000007E-2</v>
      </c>
    </row>
    <row r="77" spans="1:16" ht="30" x14ac:dyDescent="0.2">
      <c r="A77" s="4" t="s">
        <v>53</v>
      </c>
      <c r="B77" s="32" t="s">
        <v>47</v>
      </c>
      <c r="C77" s="28">
        <v>50</v>
      </c>
      <c r="D77" s="28">
        <v>4.4000000000000004</v>
      </c>
      <c r="E77" s="28">
        <v>1.1399999999999999</v>
      </c>
      <c r="F77" s="28">
        <v>31.2</v>
      </c>
      <c r="G77" s="28">
        <v>152.66</v>
      </c>
      <c r="H77" s="28">
        <v>4.3999999999999997E-2</v>
      </c>
      <c r="I77" s="28">
        <v>1.2E-2</v>
      </c>
      <c r="J77" s="28">
        <v>0</v>
      </c>
      <c r="K77" s="28">
        <v>0.68</v>
      </c>
      <c r="L77" s="28">
        <v>0</v>
      </c>
      <c r="M77" s="28">
        <v>7.6</v>
      </c>
      <c r="N77" s="28">
        <v>16</v>
      </c>
      <c r="O77" s="28">
        <v>5.2</v>
      </c>
      <c r="P77" s="31">
        <v>0.48</v>
      </c>
    </row>
    <row r="78" spans="1:16" ht="15.75" x14ac:dyDescent="0.2">
      <c r="A78" s="26">
        <v>628</v>
      </c>
      <c r="B78" s="32" t="s">
        <v>14</v>
      </c>
      <c r="C78" s="28">
        <v>200</v>
      </c>
      <c r="D78" s="28">
        <v>0.2</v>
      </c>
      <c r="E78" s="28">
        <v>0</v>
      </c>
      <c r="F78" s="28">
        <v>14.5</v>
      </c>
      <c r="G78" s="28">
        <v>58.8</v>
      </c>
      <c r="H78" s="28">
        <v>0.02</v>
      </c>
      <c r="I78" s="28">
        <v>0.2</v>
      </c>
      <c r="J78" s="28">
        <v>1</v>
      </c>
      <c r="K78" s="28">
        <v>0.2</v>
      </c>
      <c r="L78" s="28">
        <v>1</v>
      </c>
      <c r="M78" s="28">
        <v>62</v>
      </c>
      <c r="N78" s="28">
        <v>30</v>
      </c>
      <c r="O78" s="28">
        <v>22</v>
      </c>
      <c r="P78" s="31">
        <v>1.4</v>
      </c>
    </row>
    <row r="79" spans="1:16" ht="15.75" x14ac:dyDescent="0.2">
      <c r="A79" s="26"/>
      <c r="B79" s="39" t="s">
        <v>16</v>
      </c>
      <c r="C79" s="39">
        <f>C73+C74+C75+C76+C77+C78</f>
        <v>760</v>
      </c>
      <c r="D79" s="39">
        <f t="shared" ref="D79:P79" si="7">D73+D74+D75+D76+D77+D78</f>
        <v>25.31</v>
      </c>
      <c r="E79" s="39">
        <f t="shared" si="7"/>
        <v>23.69</v>
      </c>
      <c r="F79" s="39">
        <f t="shared" si="7"/>
        <v>100.5</v>
      </c>
      <c r="G79" s="39">
        <f t="shared" si="7"/>
        <v>705.16</v>
      </c>
      <c r="H79" s="39">
        <f t="shared" si="7"/>
        <v>0.32900000000000001</v>
      </c>
      <c r="I79" s="39">
        <f t="shared" si="7"/>
        <v>0.36200000000000004</v>
      </c>
      <c r="J79" s="39">
        <f t="shared" si="7"/>
        <v>166</v>
      </c>
      <c r="K79" s="39">
        <f t="shared" si="7"/>
        <v>1.23</v>
      </c>
      <c r="L79" s="39">
        <f t="shared" si="7"/>
        <v>21.5</v>
      </c>
      <c r="M79" s="39">
        <f t="shared" si="7"/>
        <v>148.1</v>
      </c>
      <c r="N79" s="39">
        <f t="shared" si="7"/>
        <v>330</v>
      </c>
      <c r="O79" s="39">
        <f t="shared" si="7"/>
        <v>71.2</v>
      </c>
      <c r="P79" s="44">
        <f t="shared" si="7"/>
        <v>3.3849999999999998</v>
      </c>
    </row>
    <row r="80" spans="1:16" ht="16.5" thickBot="1" x14ac:dyDescent="0.3">
      <c r="A80" s="33"/>
      <c r="B80" s="34" t="s">
        <v>50</v>
      </c>
      <c r="C80" s="45">
        <f>C67+C79</f>
        <v>1305</v>
      </c>
      <c r="D80" s="45">
        <f t="shared" ref="D80:P80" si="8">D67+D79</f>
        <v>43.459999999999994</v>
      </c>
      <c r="E80" s="45">
        <f t="shared" si="8"/>
        <v>43.760000000000005</v>
      </c>
      <c r="F80" s="45">
        <f t="shared" si="8"/>
        <v>185.25</v>
      </c>
      <c r="G80" s="6">
        <f t="shared" si="8"/>
        <v>1297.6099999999999</v>
      </c>
      <c r="H80" s="45">
        <f t="shared" si="8"/>
        <v>0.623</v>
      </c>
      <c r="I80" s="45">
        <f t="shared" si="8"/>
        <v>0.64400000000000013</v>
      </c>
      <c r="J80" s="45">
        <f t="shared" si="8"/>
        <v>376</v>
      </c>
      <c r="K80" s="45">
        <f t="shared" si="8"/>
        <v>3.5100000000000002</v>
      </c>
      <c r="L80" s="45">
        <f t="shared" si="8"/>
        <v>30.1</v>
      </c>
      <c r="M80" s="45">
        <f t="shared" si="8"/>
        <v>371.3</v>
      </c>
      <c r="N80" s="45">
        <f t="shared" si="8"/>
        <v>574.6</v>
      </c>
      <c r="O80" s="45">
        <f t="shared" si="8"/>
        <v>126</v>
      </c>
      <c r="P80" s="46">
        <f t="shared" si="8"/>
        <v>5.3650000000000002</v>
      </c>
    </row>
    <row r="81" spans="1:16" ht="15" x14ac:dyDescent="0.2">
      <c r="A81" s="13"/>
      <c r="B81" s="8"/>
      <c r="C81" s="16"/>
      <c r="D81" s="16"/>
      <c r="E81" s="16"/>
      <c r="F81" s="16"/>
      <c r="G81" s="17"/>
      <c r="H81" s="16"/>
      <c r="I81" s="16"/>
      <c r="J81" s="16"/>
      <c r="K81" s="16"/>
      <c r="L81" s="16"/>
      <c r="M81" s="16"/>
      <c r="N81" s="16"/>
      <c r="O81" s="16"/>
      <c r="P81" s="16"/>
    </row>
    <row r="85" spans="1:16" ht="20.25" x14ac:dyDescent="0.2">
      <c r="A85" s="79" t="s">
        <v>71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</row>
    <row r="86" spans="1:16" ht="20.25" x14ac:dyDescent="0.2">
      <c r="A86" s="87" t="s">
        <v>11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ht="21" thickBo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6" ht="15.75" x14ac:dyDescent="0.2">
      <c r="A88" s="81" t="s">
        <v>0</v>
      </c>
      <c r="B88" s="83" t="s">
        <v>1</v>
      </c>
      <c r="C88" s="83" t="s">
        <v>54</v>
      </c>
      <c r="D88" s="83" t="s">
        <v>34</v>
      </c>
      <c r="E88" s="83"/>
      <c r="F88" s="83"/>
      <c r="G88" s="83" t="s">
        <v>35</v>
      </c>
      <c r="H88" s="83" t="s">
        <v>3</v>
      </c>
      <c r="I88" s="83"/>
      <c r="J88" s="83"/>
      <c r="K88" s="83"/>
      <c r="L88" s="83"/>
      <c r="M88" s="83" t="s">
        <v>4</v>
      </c>
      <c r="N88" s="83"/>
      <c r="O88" s="83"/>
      <c r="P88" s="86"/>
    </row>
    <row r="89" spans="1:16" ht="16.5" thickBot="1" x14ac:dyDescent="0.25">
      <c r="A89" s="82"/>
      <c r="B89" s="84"/>
      <c r="C89" s="84"/>
      <c r="D89" s="19" t="s">
        <v>5</v>
      </c>
      <c r="E89" s="19" t="s">
        <v>6</v>
      </c>
      <c r="F89" s="19" t="s">
        <v>7</v>
      </c>
      <c r="G89" s="84"/>
      <c r="H89" s="19" t="s">
        <v>36</v>
      </c>
      <c r="I89" s="19" t="s">
        <v>20</v>
      </c>
      <c r="J89" s="19" t="s">
        <v>21</v>
      </c>
      <c r="K89" s="19" t="s">
        <v>22</v>
      </c>
      <c r="L89" s="19" t="s">
        <v>8</v>
      </c>
      <c r="M89" s="19" t="s">
        <v>9</v>
      </c>
      <c r="N89" s="19" t="s">
        <v>23</v>
      </c>
      <c r="O89" s="19" t="s">
        <v>24</v>
      </c>
      <c r="P89" s="20" t="s">
        <v>10</v>
      </c>
    </row>
    <row r="90" spans="1:16" ht="31.5" x14ac:dyDescent="0.2">
      <c r="A90" s="23" t="s">
        <v>72</v>
      </c>
      <c r="B90" s="38" t="s">
        <v>26</v>
      </c>
      <c r="C90" s="23">
        <v>205</v>
      </c>
      <c r="D90" s="23">
        <v>15.5</v>
      </c>
      <c r="E90" s="23">
        <v>17.5</v>
      </c>
      <c r="F90" s="23">
        <v>30.7</v>
      </c>
      <c r="G90" s="23">
        <v>330.3</v>
      </c>
      <c r="H90" s="23">
        <v>0.14000000000000001</v>
      </c>
      <c r="I90" s="23">
        <v>0.11</v>
      </c>
      <c r="J90" s="23">
        <v>50</v>
      </c>
      <c r="K90" s="23">
        <v>2.2000000000000002</v>
      </c>
      <c r="L90" s="23">
        <v>2</v>
      </c>
      <c r="M90" s="23">
        <v>26.7</v>
      </c>
      <c r="N90" s="23">
        <v>108</v>
      </c>
      <c r="O90" s="23">
        <v>25</v>
      </c>
      <c r="P90" s="23">
        <v>1.3</v>
      </c>
    </row>
    <row r="91" spans="1:16" ht="30" x14ac:dyDescent="0.2">
      <c r="A91" s="3" t="s">
        <v>73</v>
      </c>
      <c r="B91" s="27" t="s">
        <v>145</v>
      </c>
      <c r="C91" s="28">
        <v>100</v>
      </c>
      <c r="D91" s="28">
        <v>8.5</v>
      </c>
      <c r="E91" s="28">
        <v>8.4</v>
      </c>
      <c r="F91" s="28">
        <v>25.5</v>
      </c>
      <c r="G91" s="28">
        <v>211.6</v>
      </c>
      <c r="H91" s="28">
        <v>0.06</v>
      </c>
      <c r="I91" s="28">
        <v>0.1</v>
      </c>
      <c r="J91" s="28">
        <v>52</v>
      </c>
      <c r="K91" s="28">
        <v>0.44</v>
      </c>
      <c r="L91" s="28">
        <v>0.1</v>
      </c>
      <c r="M91" s="28">
        <v>114</v>
      </c>
      <c r="N91" s="28">
        <v>113</v>
      </c>
      <c r="O91" s="28">
        <v>9.6</v>
      </c>
      <c r="P91" s="28">
        <v>0.34</v>
      </c>
    </row>
    <row r="92" spans="1:16" ht="15.75" x14ac:dyDescent="0.2">
      <c r="A92" s="28" t="s">
        <v>74</v>
      </c>
      <c r="B92" s="27" t="s">
        <v>29</v>
      </c>
      <c r="C92" s="28">
        <v>215</v>
      </c>
      <c r="D92" s="28">
        <v>0.3</v>
      </c>
      <c r="E92" s="28">
        <v>0</v>
      </c>
      <c r="F92" s="28">
        <v>15.2</v>
      </c>
      <c r="G92" s="28">
        <v>62</v>
      </c>
      <c r="H92" s="28">
        <v>0</v>
      </c>
      <c r="I92" s="28">
        <v>0</v>
      </c>
      <c r="J92" s="28">
        <v>0</v>
      </c>
      <c r="K92" s="28">
        <v>0</v>
      </c>
      <c r="L92" s="28">
        <v>4.8</v>
      </c>
      <c r="M92" s="28">
        <v>8</v>
      </c>
      <c r="N92" s="28">
        <v>10</v>
      </c>
      <c r="O92" s="28">
        <v>5</v>
      </c>
      <c r="P92" s="28">
        <v>0.8</v>
      </c>
    </row>
    <row r="93" spans="1:16" ht="15.75" x14ac:dyDescent="0.2">
      <c r="A93" s="28"/>
      <c r="B93" s="39" t="s">
        <v>16</v>
      </c>
      <c r="C93" s="39">
        <f>C90+C91+C92</f>
        <v>520</v>
      </c>
      <c r="D93" s="39">
        <f t="shared" ref="D93:P93" si="9">D90+D91+D92</f>
        <v>24.3</v>
      </c>
      <c r="E93" s="39">
        <f t="shared" si="9"/>
        <v>25.9</v>
      </c>
      <c r="F93" s="39">
        <f t="shared" si="9"/>
        <v>71.400000000000006</v>
      </c>
      <c r="G93" s="39">
        <f t="shared" si="9"/>
        <v>603.9</v>
      </c>
      <c r="H93" s="39">
        <f t="shared" si="9"/>
        <v>0.2</v>
      </c>
      <c r="I93" s="39">
        <f t="shared" si="9"/>
        <v>0.21000000000000002</v>
      </c>
      <c r="J93" s="39">
        <f t="shared" si="9"/>
        <v>102</v>
      </c>
      <c r="K93" s="39">
        <f t="shared" si="9"/>
        <v>2.64</v>
      </c>
      <c r="L93" s="39">
        <f t="shared" si="9"/>
        <v>6.9</v>
      </c>
      <c r="M93" s="39">
        <f t="shared" si="9"/>
        <v>148.69999999999999</v>
      </c>
      <c r="N93" s="39">
        <f t="shared" si="9"/>
        <v>231</v>
      </c>
      <c r="O93" s="39">
        <f t="shared" si="9"/>
        <v>39.6</v>
      </c>
      <c r="P93" s="39">
        <f t="shared" si="9"/>
        <v>2.4400000000000004</v>
      </c>
    </row>
    <row r="94" spans="1:16" ht="15" x14ac:dyDescent="0.2">
      <c r="A94" s="13"/>
      <c r="B94" s="8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20.25" x14ac:dyDescent="0.3">
      <c r="A95" s="85" t="s">
        <v>12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</row>
    <row r="96" spans="1:16" ht="21" thickBo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15.75" x14ac:dyDescent="0.2">
      <c r="A97" s="81" t="s">
        <v>0</v>
      </c>
      <c r="B97" s="83" t="s">
        <v>1</v>
      </c>
      <c r="C97" s="83" t="s">
        <v>54</v>
      </c>
      <c r="D97" s="83" t="s">
        <v>34</v>
      </c>
      <c r="E97" s="83"/>
      <c r="F97" s="83"/>
      <c r="G97" s="83" t="s">
        <v>35</v>
      </c>
      <c r="H97" s="83" t="s">
        <v>3</v>
      </c>
      <c r="I97" s="83"/>
      <c r="J97" s="83"/>
      <c r="K97" s="83"/>
      <c r="L97" s="83"/>
      <c r="M97" s="83" t="s">
        <v>4</v>
      </c>
      <c r="N97" s="83"/>
      <c r="O97" s="83"/>
      <c r="P97" s="86"/>
    </row>
    <row r="98" spans="1:16" ht="16.5" thickBot="1" x14ac:dyDescent="0.25">
      <c r="A98" s="82"/>
      <c r="B98" s="84"/>
      <c r="C98" s="84"/>
      <c r="D98" s="19" t="s">
        <v>5</v>
      </c>
      <c r="E98" s="19" t="s">
        <v>6</v>
      </c>
      <c r="F98" s="19" t="s">
        <v>7</v>
      </c>
      <c r="G98" s="84"/>
      <c r="H98" s="19" t="s">
        <v>36</v>
      </c>
      <c r="I98" s="19" t="s">
        <v>20</v>
      </c>
      <c r="J98" s="19" t="s">
        <v>21</v>
      </c>
      <c r="K98" s="19" t="s">
        <v>22</v>
      </c>
      <c r="L98" s="19" t="s">
        <v>8</v>
      </c>
      <c r="M98" s="19" t="s">
        <v>9</v>
      </c>
      <c r="N98" s="19" t="s">
        <v>23</v>
      </c>
      <c r="O98" s="19" t="s">
        <v>24</v>
      </c>
      <c r="P98" s="20" t="s">
        <v>10</v>
      </c>
    </row>
    <row r="99" spans="1:16" ht="15.75" x14ac:dyDescent="0.2">
      <c r="A99" s="23" t="s">
        <v>55</v>
      </c>
      <c r="B99" s="38" t="s">
        <v>42</v>
      </c>
      <c r="C99" s="23">
        <v>60</v>
      </c>
      <c r="D99" s="23">
        <v>0.4</v>
      </c>
      <c r="E99" s="23">
        <v>0</v>
      </c>
      <c r="F99" s="23">
        <v>1.3</v>
      </c>
      <c r="G99" s="23">
        <v>6.8</v>
      </c>
      <c r="H99" s="23">
        <v>0.01</v>
      </c>
      <c r="I99" s="23">
        <v>0.01</v>
      </c>
      <c r="J99" s="23">
        <v>0</v>
      </c>
      <c r="K99" s="23">
        <v>0.05</v>
      </c>
      <c r="L99" s="23">
        <v>3.5</v>
      </c>
      <c r="M99" s="23">
        <v>8.5</v>
      </c>
      <c r="N99" s="23">
        <v>15</v>
      </c>
      <c r="O99" s="23">
        <v>7</v>
      </c>
      <c r="P99" s="23">
        <v>2.5000000000000001E-2</v>
      </c>
    </row>
    <row r="100" spans="1:16" ht="31.5" x14ac:dyDescent="0.2">
      <c r="A100" s="28" t="s">
        <v>75</v>
      </c>
      <c r="B100" s="27" t="s">
        <v>76</v>
      </c>
      <c r="C100" s="28">
        <v>200</v>
      </c>
      <c r="D100" s="28">
        <v>10</v>
      </c>
      <c r="E100" s="28">
        <v>4</v>
      </c>
      <c r="F100" s="28">
        <v>15.3</v>
      </c>
      <c r="G100" s="28">
        <v>137.19999999999999</v>
      </c>
      <c r="H100" s="28">
        <v>5.5E-2</v>
      </c>
      <c r="I100" s="28">
        <v>0.05</v>
      </c>
      <c r="J100" s="28">
        <v>5</v>
      </c>
      <c r="K100" s="28">
        <v>0.8</v>
      </c>
      <c r="L100" s="28">
        <v>8</v>
      </c>
      <c r="M100" s="28">
        <v>63</v>
      </c>
      <c r="N100" s="28">
        <v>198.6</v>
      </c>
      <c r="O100" s="28">
        <v>2.5</v>
      </c>
      <c r="P100" s="28">
        <v>0.65</v>
      </c>
    </row>
    <row r="101" spans="1:16" ht="31.5" x14ac:dyDescent="0.2">
      <c r="A101" s="28" t="s">
        <v>77</v>
      </c>
      <c r="B101" s="27" t="s">
        <v>78</v>
      </c>
      <c r="C101" s="28">
        <v>100</v>
      </c>
      <c r="D101" s="28">
        <v>13.5</v>
      </c>
      <c r="E101" s="28">
        <v>15.7</v>
      </c>
      <c r="F101" s="28">
        <v>10.4</v>
      </c>
      <c r="G101" s="28">
        <v>236.9</v>
      </c>
      <c r="H101" s="28">
        <v>0.2</v>
      </c>
      <c r="I101" s="28">
        <v>0.5</v>
      </c>
      <c r="J101" s="28">
        <v>50</v>
      </c>
      <c r="K101" s="28">
        <v>0.3</v>
      </c>
      <c r="L101" s="28">
        <v>1.5</v>
      </c>
      <c r="M101" s="28">
        <v>241</v>
      </c>
      <c r="N101" s="28">
        <v>418</v>
      </c>
      <c r="O101" s="28">
        <v>45</v>
      </c>
      <c r="P101" s="28">
        <v>0.5</v>
      </c>
    </row>
    <row r="102" spans="1:16" ht="15.75" x14ac:dyDescent="0.2">
      <c r="A102" s="28" t="s">
        <v>79</v>
      </c>
      <c r="B102" s="27" t="s">
        <v>30</v>
      </c>
      <c r="C102" s="28">
        <v>150</v>
      </c>
      <c r="D102" s="28">
        <v>3.6</v>
      </c>
      <c r="E102" s="28">
        <v>6</v>
      </c>
      <c r="F102" s="28">
        <v>37</v>
      </c>
      <c r="G102" s="28">
        <v>216.4</v>
      </c>
      <c r="H102" s="28">
        <v>0.03</v>
      </c>
      <c r="I102" s="28">
        <v>0.02</v>
      </c>
      <c r="J102" s="28">
        <v>0</v>
      </c>
      <c r="K102" s="28">
        <v>0.15</v>
      </c>
      <c r="L102" s="28">
        <v>0.7</v>
      </c>
      <c r="M102" s="28">
        <v>48</v>
      </c>
      <c r="N102" s="28">
        <v>81</v>
      </c>
      <c r="O102" s="28">
        <v>26</v>
      </c>
      <c r="P102" s="28">
        <v>0.5</v>
      </c>
    </row>
    <row r="103" spans="1:16" ht="30" x14ac:dyDescent="0.2">
      <c r="A103" s="3" t="s">
        <v>53</v>
      </c>
      <c r="B103" s="27" t="s">
        <v>47</v>
      </c>
      <c r="C103" s="28">
        <v>50</v>
      </c>
      <c r="D103" s="28">
        <v>4.4000000000000004</v>
      </c>
      <c r="E103" s="28">
        <v>1.1399999999999999</v>
      </c>
      <c r="F103" s="28">
        <v>31.2</v>
      </c>
      <c r="G103" s="28">
        <v>152.66</v>
      </c>
      <c r="H103" s="28">
        <v>4.3999999999999997E-2</v>
      </c>
      <c r="I103" s="28">
        <v>1.2E-2</v>
      </c>
      <c r="J103" s="28">
        <v>0</v>
      </c>
      <c r="K103" s="28">
        <v>0.68</v>
      </c>
      <c r="L103" s="28">
        <v>0</v>
      </c>
      <c r="M103" s="28">
        <v>7.6</v>
      </c>
      <c r="N103" s="28">
        <v>16</v>
      </c>
      <c r="O103" s="28">
        <v>5.2</v>
      </c>
      <c r="P103" s="28">
        <v>0.48</v>
      </c>
    </row>
    <row r="104" spans="1:16" ht="15.75" x14ac:dyDescent="0.2">
      <c r="A104" s="28" t="s">
        <v>80</v>
      </c>
      <c r="B104" s="27" t="s">
        <v>81</v>
      </c>
      <c r="C104" s="28">
        <v>200</v>
      </c>
      <c r="D104" s="28">
        <v>1</v>
      </c>
      <c r="E104" s="28">
        <v>0</v>
      </c>
      <c r="F104" s="28">
        <v>21</v>
      </c>
      <c r="G104" s="28">
        <v>88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3.45</v>
      </c>
      <c r="N104" s="28">
        <v>5</v>
      </c>
      <c r="O104" s="28">
        <v>5</v>
      </c>
      <c r="P104" s="28">
        <v>0.6</v>
      </c>
    </row>
    <row r="105" spans="1:16" ht="15.75" x14ac:dyDescent="0.2">
      <c r="A105" s="26"/>
      <c r="B105" s="39" t="s">
        <v>16</v>
      </c>
      <c r="C105" s="39" t="s">
        <v>152</v>
      </c>
      <c r="D105" s="39">
        <f t="shared" ref="D105:P105" si="10">D99+D100+D101+D102+D103+D104</f>
        <v>32.9</v>
      </c>
      <c r="E105" s="39">
        <f t="shared" si="10"/>
        <v>26.84</v>
      </c>
      <c r="F105" s="39">
        <f t="shared" si="10"/>
        <v>116.2</v>
      </c>
      <c r="G105" s="39">
        <f t="shared" si="10"/>
        <v>837.95999999999992</v>
      </c>
      <c r="H105" s="39">
        <f t="shared" si="10"/>
        <v>0.33900000000000002</v>
      </c>
      <c r="I105" s="39">
        <f t="shared" si="10"/>
        <v>0.59200000000000008</v>
      </c>
      <c r="J105" s="39">
        <f t="shared" si="10"/>
        <v>55</v>
      </c>
      <c r="K105" s="39">
        <f t="shared" si="10"/>
        <v>1.98</v>
      </c>
      <c r="L105" s="39">
        <f t="shared" si="10"/>
        <v>13.7</v>
      </c>
      <c r="M105" s="39">
        <f t="shared" si="10"/>
        <v>371.55</v>
      </c>
      <c r="N105" s="39">
        <f t="shared" si="10"/>
        <v>733.6</v>
      </c>
      <c r="O105" s="39">
        <f t="shared" si="10"/>
        <v>90.7</v>
      </c>
      <c r="P105" s="39">
        <f t="shared" si="10"/>
        <v>2.7550000000000003</v>
      </c>
    </row>
    <row r="106" spans="1:16" ht="16.5" thickBot="1" x14ac:dyDescent="0.3">
      <c r="A106" s="33"/>
      <c r="B106" s="34" t="s">
        <v>50</v>
      </c>
      <c r="C106" s="45" t="e">
        <f>C93+C105</f>
        <v>#VALUE!</v>
      </c>
      <c r="D106" s="45">
        <f t="shared" ref="D106:P106" si="11">D93+D105</f>
        <v>57.2</v>
      </c>
      <c r="E106" s="45">
        <f t="shared" si="11"/>
        <v>52.739999999999995</v>
      </c>
      <c r="F106" s="45">
        <f t="shared" si="11"/>
        <v>187.60000000000002</v>
      </c>
      <c r="G106" s="45">
        <f t="shared" si="11"/>
        <v>1441.86</v>
      </c>
      <c r="H106" s="45">
        <f t="shared" si="11"/>
        <v>0.53900000000000003</v>
      </c>
      <c r="I106" s="45">
        <f t="shared" si="11"/>
        <v>0.80200000000000005</v>
      </c>
      <c r="J106" s="45">
        <f t="shared" si="11"/>
        <v>157</v>
      </c>
      <c r="K106" s="45">
        <f t="shared" si="11"/>
        <v>4.62</v>
      </c>
      <c r="L106" s="45">
        <f t="shared" si="11"/>
        <v>20.6</v>
      </c>
      <c r="M106" s="45">
        <f t="shared" si="11"/>
        <v>520.25</v>
      </c>
      <c r="N106" s="45">
        <f t="shared" si="11"/>
        <v>964.6</v>
      </c>
      <c r="O106" s="45">
        <f t="shared" si="11"/>
        <v>130.30000000000001</v>
      </c>
      <c r="P106" s="45">
        <f t="shared" si="11"/>
        <v>5.1950000000000003</v>
      </c>
    </row>
    <row r="112" spans="1:16" ht="20.25" x14ac:dyDescent="0.2">
      <c r="A112" s="79" t="s">
        <v>82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</row>
    <row r="113" spans="1:16" ht="20.25" x14ac:dyDescent="0.2">
      <c r="A113" s="87" t="s">
        <v>11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</row>
    <row r="114" spans="1:16" ht="21" thickBot="1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6" ht="15.75" x14ac:dyDescent="0.2">
      <c r="A115" s="81" t="s">
        <v>0</v>
      </c>
      <c r="B115" s="83" t="s">
        <v>1</v>
      </c>
      <c r="C115" s="83" t="s">
        <v>54</v>
      </c>
      <c r="D115" s="83" t="s">
        <v>34</v>
      </c>
      <c r="E115" s="83"/>
      <c r="F115" s="83"/>
      <c r="G115" s="83" t="s">
        <v>35</v>
      </c>
      <c r="H115" s="83" t="s">
        <v>3</v>
      </c>
      <c r="I115" s="83"/>
      <c r="J115" s="83"/>
      <c r="K115" s="83"/>
      <c r="L115" s="83"/>
      <c r="M115" s="83" t="s">
        <v>4</v>
      </c>
      <c r="N115" s="83"/>
      <c r="O115" s="83"/>
      <c r="P115" s="86"/>
    </row>
    <row r="116" spans="1:16" ht="16.5" thickBot="1" x14ac:dyDescent="0.25">
      <c r="A116" s="82"/>
      <c r="B116" s="84"/>
      <c r="C116" s="84"/>
      <c r="D116" s="19" t="s">
        <v>5</v>
      </c>
      <c r="E116" s="19" t="s">
        <v>6</v>
      </c>
      <c r="F116" s="19" t="s">
        <v>7</v>
      </c>
      <c r="G116" s="84"/>
      <c r="H116" s="19" t="s">
        <v>36</v>
      </c>
      <c r="I116" s="19" t="s">
        <v>20</v>
      </c>
      <c r="J116" s="19" t="s">
        <v>21</v>
      </c>
      <c r="K116" s="19" t="s">
        <v>22</v>
      </c>
      <c r="L116" s="19" t="s">
        <v>8</v>
      </c>
      <c r="M116" s="19" t="s">
        <v>9</v>
      </c>
      <c r="N116" s="19" t="s">
        <v>23</v>
      </c>
      <c r="O116" s="19" t="s">
        <v>24</v>
      </c>
      <c r="P116" s="20" t="s">
        <v>10</v>
      </c>
    </row>
    <row r="117" spans="1:16" ht="31.5" x14ac:dyDescent="0.2">
      <c r="A117" s="21">
        <v>160</v>
      </c>
      <c r="B117" s="22" t="s">
        <v>146</v>
      </c>
      <c r="C117" s="23">
        <v>200</v>
      </c>
      <c r="D117" s="23">
        <v>7.35</v>
      </c>
      <c r="E117" s="23">
        <v>11.5</v>
      </c>
      <c r="F117" s="23">
        <v>27.2</v>
      </c>
      <c r="G117" s="23">
        <v>230.6</v>
      </c>
      <c r="H117" s="23">
        <v>0.15</v>
      </c>
      <c r="I117" s="23">
        <v>0.12</v>
      </c>
      <c r="J117" s="23">
        <v>57</v>
      </c>
      <c r="K117" s="23">
        <v>2.2000000000000002</v>
      </c>
      <c r="L117" s="23">
        <v>2</v>
      </c>
      <c r="M117" s="23">
        <v>66.7</v>
      </c>
      <c r="N117" s="23">
        <v>158</v>
      </c>
      <c r="O117" s="23">
        <v>20</v>
      </c>
      <c r="P117" s="25">
        <v>0.3</v>
      </c>
    </row>
    <row r="118" spans="1:16" ht="31.5" x14ac:dyDescent="0.2">
      <c r="A118" s="4" t="s">
        <v>65</v>
      </c>
      <c r="B118" s="32" t="s">
        <v>147</v>
      </c>
      <c r="C118" s="28">
        <v>125</v>
      </c>
      <c r="D118" s="28">
        <v>6.25</v>
      </c>
      <c r="E118" s="28">
        <v>4</v>
      </c>
      <c r="F118" s="28">
        <v>19.600000000000001</v>
      </c>
      <c r="G118" s="28">
        <v>137.4</v>
      </c>
      <c r="H118" s="28">
        <v>0.04</v>
      </c>
      <c r="I118" s="28">
        <v>0.08</v>
      </c>
      <c r="J118" s="28">
        <v>55</v>
      </c>
      <c r="K118" s="28">
        <v>0.1</v>
      </c>
      <c r="L118" s="28">
        <v>8.75</v>
      </c>
      <c r="M118" s="28">
        <v>126.3</v>
      </c>
      <c r="N118" s="28">
        <v>26.3</v>
      </c>
      <c r="O118" s="28">
        <v>10.3</v>
      </c>
      <c r="P118" s="31">
        <v>0.1</v>
      </c>
    </row>
    <row r="119" spans="1:16" ht="30" x14ac:dyDescent="0.2">
      <c r="A119" s="4" t="s">
        <v>53</v>
      </c>
      <c r="B119" s="27" t="s">
        <v>140</v>
      </c>
      <c r="C119" s="28">
        <v>20</v>
      </c>
      <c r="D119" s="28">
        <v>1.6</v>
      </c>
      <c r="E119" s="28">
        <v>0.42</v>
      </c>
      <c r="F119" s="28">
        <v>10.8</v>
      </c>
      <c r="G119" s="28">
        <v>53.4</v>
      </c>
      <c r="H119" s="28">
        <v>4.3999999999999997E-2</v>
      </c>
      <c r="I119" s="28">
        <v>1.2E-2</v>
      </c>
      <c r="J119" s="28">
        <v>0</v>
      </c>
      <c r="K119" s="28">
        <v>0.68</v>
      </c>
      <c r="L119" s="28">
        <v>0</v>
      </c>
      <c r="M119" s="28">
        <v>7.6</v>
      </c>
      <c r="N119" s="28">
        <v>16</v>
      </c>
      <c r="O119" s="28">
        <v>5.2</v>
      </c>
      <c r="P119" s="31">
        <v>0.48</v>
      </c>
    </row>
    <row r="120" spans="1:16" ht="15.75" x14ac:dyDescent="0.2">
      <c r="A120" s="26">
        <v>628</v>
      </c>
      <c r="B120" s="32" t="s">
        <v>14</v>
      </c>
      <c r="C120" s="28">
        <v>200</v>
      </c>
      <c r="D120" s="28">
        <v>0.2</v>
      </c>
      <c r="E120" s="28">
        <v>0</v>
      </c>
      <c r="F120" s="28">
        <v>14.5</v>
      </c>
      <c r="G120" s="28">
        <v>58.8</v>
      </c>
      <c r="H120" s="28">
        <v>0.02</v>
      </c>
      <c r="I120" s="28">
        <v>0.2</v>
      </c>
      <c r="J120" s="28">
        <v>1</v>
      </c>
      <c r="K120" s="28">
        <v>0.2</v>
      </c>
      <c r="L120" s="28">
        <v>1</v>
      </c>
      <c r="M120" s="28">
        <v>62</v>
      </c>
      <c r="N120" s="28">
        <v>30</v>
      </c>
      <c r="O120" s="28">
        <v>22</v>
      </c>
      <c r="P120" s="31">
        <v>1.4</v>
      </c>
    </row>
    <row r="121" spans="1:16" ht="16.5" thickBot="1" x14ac:dyDescent="0.25">
      <c r="A121" s="33"/>
      <c r="B121" s="34" t="s">
        <v>16</v>
      </c>
      <c r="C121" s="34">
        <f>C117+C118+C119+C120</f>
        <v>545</v>
      </c>
      <c r="D121" s="34">
        <f t="shared" ref="D121:P121" si="12">D117+D118+D119+D120</f>
        <v>15.399999999999999</v>
      </c>
      <c r="E121" s="34">
        <f t="shared" si="12"/>
        <v>15.92</v>
      </c>
      <c r="F121" s="34">
        <f t="shared" si="12"/>
        <v>72.099999999999994</v>
      </c>
      <c r="G121" s="34">
        <f t="shared" si="12"/>
        <v>480.2</v>
      </c>
      <c r="H121" s="34">
        <f t="shared" si="12"/>
        <v>0.254</v>
      </c>
      <c r="I121" s="34">
        <f t="shared" si="12"/>
        <v>0.41200000000000003</v>
      </c>
      <c r="J121" s="34">
        <f t="shared" si="12"/>
        <v>113</v>
      </c>
      <c r="K121" s="34">
        <f t="shared" si="12"/>
        <v>3.1800000000000006</v>
      </c>
      <c r="L121" s="34">
        <f t="shared" si="12"/>
        <v>11.75</v>
      </c>
      <c r="M121" s="34">
        <f t="shared" si="12"/>
        <v>262.60000000000002</v>
      </c>
      <c r="N121" s="34">
        <f t="shared" si="12"/>
        <v>230.3</v>
      </c>
      <c r="O121" s="34">
        <f t="shared" si="12"/>
        <v>57.5</v>
      </c>
      <c r="P121" s="34">
        <f t="shared" si="12"/>
        <v>2.2799999999999998</v>
      </c>
    </row>
    <row r="122" spans="1:16" ht="15.75" x14ac:dyDescent="0.2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</row>
    <row r="123" spans="1:16" ht="15" x14ac:dyDescent="0.2">
      <c r="A123" s="13"/>
      <c r="B123" s="8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ht="20.25" x14ac:dyDescent="0.3">
      <c r="A124" s="88" t="s">
        <v>12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</row>
    <row r="125" spans="1:16" ht="21" thickBo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 ht="15.75" x14ac:dyDescent="0.2">
      <c r="A126" s="81" t="s">
        <v>0</v>
      </c>
      <c r="B126" s="83" t="s">
        <v>1</v>
      </c>
      <c r="C126" s="83" t="s">
        <v>54</v>
      </c>
      <c r="D126" s="83" t="s">
        <v>34</v>
      </c>
      <c r="E126" s="83"/>
      <c r="F126" s="83"/>
      <c r="G126" s="83" t="s">
        <v>35</v>
      </c>
      <c r="H126" s="83" t="s">
        <v>3</v>
      </c>
      <c r="I126" s="83"/>
      <c r="J126" s="83"/>
      <c r="K126" s="83"/>
      <c r="L126" s="83"/>
      <c r="M126" s="83" t="s">
        <v>4</v>
      </c>
      <c r="N126" s="83"/>
      <c r="O126" s="83"/>
      <c r="P126" s="86"/>
    </row>
    <row r="127" spans="1:16" ht="16.5" thickBot="1" x14ac:dyDescent="0.25">
      <c r="A127" s="82"/>
      <c r="B127" s="84"/>
      <c r="C127" s="84"/>
      <c r="D127" s="19" t="s">
        <v>5</v>
      </c>
      <c r="E127" s="19" t="s">
        <v>6</v>
      </c>
      <c r="F127" s="19" t="s">
        <v>7</v>
      </c>
      <c r="G127" s="84"/>
      <c r="H127" s="19" t="s">
        <v>36</v>
      </c>
      <c r="I127" s="19" t="s">
        <v>20</v>
      </c>
      <c r="J127" s="19" t="s">
        <v>21</v>
      </c>
      <c r="K127" s="19" t="s">
        <v>22</v>
      </c>
      <c r="L127" s="19" t="s">
        <v>8</v>
      </c>
      <c r="M127" s="19" t="s">
        <v>9</v>
      </c>
      <c r="N127" s="19" t="s">
        <v>23</v>
      </c>
      <c r="O127" s="19" t="s">
        <v>24</v>
      </c>
      <c r="P127" s="20" t="s">
        <v>10</v>
      </c>
    </row>
    <row r="128" spans="1:16" ht="15.75" x14ac:dyDescent="0.2">
      <c r="A128" s="21" t="s">
        <v>55</v>
      </c>
      <c r="B128" s="38" t="s">
        <v>42</v>
      </c>
      <c r="C128" s="23">
        <v>60</v>
      </c>
      <c r="D128" s="23">
        <v>0.4</v>
      </c>
      <c r="E128" s="23">
        <v>0</v>
      </c>
      <c r="F128" s="23">
        <v>1.3</v>
      </c>
      <c r="G128" s="23">
        <v>6.8</v>
      </c>
      <c r="H128" s="23">
        <v>0.01</v>
      </c>
      <c r="I128" s="23">
        <v>0.01</v>
      </c>
      <c r="J128" s="23">
        <v>0</v>
      </c>
      <c r="K128" s="23">
        <v>0.05</v>
      </c>
      <c r="L128" s="23">
        <v>3.5</v>
      </c>
      <c r="M128" s="23">
        <v>8.5</v>
      </c>
      <c r="N128" s="23">
        <v>15</v>
      </c>
      <c r="O128" s="23">
        <v>7</v>
      </c>
      <c r="P128" s="25">
        <v>2.5000000000000001E-2</v>
      </c>
    </row>
    <row r="129" spans="1:16" ht="47.25" x14ac:dyDescent="0.2">
      <c r="A129" s="26" t="s">
        <v>83</v>
      </c>
      <c r="B129" s="27" t="s">
        <v>84</v>
      </c>
      <c r="C129" s="28">
        <v>200</v>
      </c>
      <c r="D129" s="28">
        <v>4</v>
      </c>
      <c r="E129" s="28">
        <v>3.8</v>
      </c>
      <c r="F129" s="28">
        <v>14.2</v>
      </c>
      <c r="G129" s="28">
        <v>107</v>
      </c>
      <c r="H129" s="28">
        <v>0.14499999999999999</v>
      </c>
      <c r="I129" s="28">
        <v>0.1</v>
      </c>
      <c r="J129" s="28">
        <v>77</v>
      </c>
      <c r="K129" s="28">
        <v>0.5</v>
      </c>
      <c r="L129" s="28">
        <v>3.5</v>
      </c>
      <c r="M129" s="28">
        <v>42</v>
      </c>
      <c r="N129" s="28">
        <v>57.5</v>
      </c>
      <c r="O129" s="28">
        <v>8.5</v>
      </c>
      <c r="P129" s="31">
        <v>1.65</v>
      </c>
    </row>
    <row r="130" spans="1:16" ht="31.5" x14ac:dyDescent="0.2">
      <c r="A130" s="26">
        <v>765</v>
      </c>
      <c r="B130" s="27" t="s">
        <v>18</v>
      </c>
      <c r="C130" s="28">
        <v>240</v>
      </c>
      <c r="D130" s="28">
        <v>20</v>
      </c>
      <c r="E130" s="28">
        <v>19.600000000000001</v>
      </c>
      <c r="F130" s="28">
        <v>40</v>
      </c>
      <c r="G130" s="30">
        <v>422.4</v>
      </c>
      <c r="H130" s="28">
        <v>0.1</v>
      </c>
      <c r="I130" s="28">
        <v>0.3</v>
      </c>
      <c r="J130" s="28">
        <v>80</v>
      </c>
      <c r="K130" s="28">
        <v>0.3</v>
      </c>
      <c r="L130" s="28">
        <v>4.5</v>
      </c>
      <c r="M130" s="28">
        <v>281</v>
      </c>
      <c r="N130" s="28">
        <v>218</v>
      </c>
      <c r="O130" s="28">
        <v>45</v>
      </c>
      <c r="P130" s="31">
        <v>0.5</v>
      </c>
    </row>
    <row r="131" spans="1:16" ht="30" x14ac:dyDescent="0.2">
      <c r="A131" s="4" t="s">
        <v>53</v>
      </c>
      <c r="B131" s="27" t="s">
        <v>47</v>
      </c>
      <c r="C131" s="28">
        <v>50</v>
      </c>
      <c r="D131" s="28">
        <v>4.4000000000000004</v>
      </c>
      <c r="E131" s="28">
        <v>1.1399999999999999</v>
      </c>
      <c r="F131" s="28">
        <v>31.2</v>
      </c>
      <c r="G131" s="28">
        <v>152.66</v>
      </c>
      <c r="H131" s="28">
        <v>4.3999999999999997E-2</v>
      </c>
      <c r="I131" s="28">
        <v>1.2E-2</v>
      </c>
      <c r="J131" s="28">
        <v>0</v>
      </c>
      <c r="K131" s="28">
        <v>0.68</v>
      </c>
      <c r="L131" s="28">
        <v>0</v>
      </c>
      <c r="M131" s="28">
        <v>7.6</v>
      </c>
      <c r="N131" s="28">
        <v>16</v>
      </c>
      <c r="O131" s="28">
        <v>5.2</v>
      </c>
      <c r="P131" s="31">
        <v>0.48</v>
      </c>
    </row>
    <row r="132" spans="1:16" ht="15.75" x14ac:dyDescent="0.2">
      <c r="A132" s="26">
        <v>628</v>
      </c>
      <c r="B132" s="27" t="s">
        <v>14</v>
      </c>
      <c r="C132" s="28">
        <v>200</v>
      </c>
      <c r="D132" s="28">
        <v>0.2</v>
      </c>
      <c r="E132" s="28">
        <v>0</v>
      </c>
      <c r="F132" s="28">
        <v>14.5</v>
      </c>
      <c r="G132" s="28">
        <v>58.8</v>
      </c>
      <c r="H132" s="28">
        <v>0.02</v>
      </c>
      <c r="I132" s="28">
        <v>0.2</v>
      </c>
      <c r="J132" s="28">
        <v>1</v>
      </c>
      <c r="K132" s="28">
        <v>0.2</v>
      </c>
      <c r="L132" s="28">
        <v>1</v>
      </c>
      <c r="M132" s="28">
        <v>62</v>
      </c>
      <c r="N132" s="28">
        <v>30</v>
      </c>
      <c r="O132" s="28">
        <v>22</v>
      </c>
      <c r="P132" s="31">
        <v>1.4</v>
      </c>
    </row>
    <row r="133" spans="1:16" ht="15.75" x14ac:dyDescent="0.2">
      <c r="A133" s="26"/>
      <c r="B133" s="39" t="s">
        <v>16</v>
      </c>
      <c r="C133" s="39">
        <f>C128+C129+C130+C131+C132</f>
        <v>750</v>
      </c>
      <c r="D133" s="39">
        <f t="shared" ref="D133:P133" si="13">D128+D129+D130+D131+D132</f>
        <v>28.999999999999996</v>
      </c>
      <c r="E133" s="39">
        <f t="shared" si="13"/>
        <v>24.540000000000003</v>
      </c>
      <c r="F133" s="39">
        <f t="shared" si="13"/>
        <v>101.2</v>
      </c>
      <c r="G133" s="39">
        <f t="shared" si="13"/>
        <v>747.65999999999985</v>
      </c>
      <c r="H133" s="39">
        <f t="shared" si="13"/>
        <v>0.31900000000000001</v>
      </c>
      <c r="I133" s="39">
        <f t="shared" si="13"/>
        <v>0.622</v>
      </c>
      <c r="J133" s="39">
        <f t="shared" si="13"/>
        <v>158</v>
      </c>
      <c r="K133" s="39">
        <f t="shared" si="13"/>
        <v>1.7300000000000002</v>
      </c>
      <c r="L133" s="39">
        <f t="shared" si="13"/>
        <v>12.5</v>
      </c>
      <c r="M133" s="39">
        <f t="shared" si="13"/>
        <v>401.1</v>
      </c>
      <c r="N133" s="39">
        <f t="shared" si="13"/>
        <v>336.5</v>
      </c>
      <c r="O133" s="39">
        <f t="shared" si="13"/>
        <v>87.7</v>
      </c>
      <c r="P133" s="44">
        <f t="shared" si="13"/>
        <v>4.0549999999999997</v>
      </c>
    </row>
    <row r="134" spans="1:16" ht="16.5" thickBot="1" x14ac:dyDescent="0.3">
      <c r="A134" s="33"/>
      <c r="B134" s="34" t="s">
        <v>50</v>
      </c>
      <c r="C134" s="45">
        <f>C121+C133</f>
        <v>1295</v>
      </c>
      <c r="D134" s="45">
        <f t="shared" ref="D134:P134" si="14">D121+D133</f>
        <v>44.399999999999991</v>
      </c>
      <c r="E134" s="45">
        <f t="shared" si="14"/>
        <v>40.46</v>
      </c>
      <c r="F134" s="45">
        <f t="shared" si="14"/>
        <v>173.3</v>
      </c>
      <c r="G134" s="45">
        <f t="shared" si="14"/>
        <v>1227.8599999999999</v>
      </c>
      <c r="H134" s="45">
        <f t="shared" si="14"/>
        <v>0.57299999999999995</v>
      </c>
      <c r="I134" s="45">
        <f t="shared" si="14"/>
        <v>1.034</v>
      </c>
      <c r="J134" s="45">
        <f t="shared" si="14"/>
        <v>271</v>
      </c>
      <c r="K134" s="45">
        <f t="shared" si="14"/>
        <v>4.910000000000001</v>
      </c>
      <c r="L134" s="45">
        <f t="shared" si="14"/>
        <v>24.25</v>
      </c>
      <c r="M134" s="45">
        <f t="shared" si="14"/>
        <v>663.7</v>
      </c>
      <c r="N134" s="45">
        <f t="shared" si="14"/>
        <v>566.79999999999995</v>
      </c>
      <c r="O134" s="45">
        <f t="shared" si="14"/>
        <v>145.19999999999999</v>
      </c>
      <c r="P134" s="46">
        <f t="shared" si="14"/>
        <v>6.3349999999999991</v>
      </c>
    </row>
    <row r="138" spans="1:16" ht="20.25" x14ac:dyDescent="0.2">
      <c r="A138" s="89" t="s">
        <v>85</v>
      </c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</row>
    <row r="139" spans="1:16" ht="20.25" x14ac:dyDescent="0.2">
      <c r="A139" s="79" t="s">
        <v>33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</row>
    <row r="140" spans="1:16" ht="20.25" x14ac:dyDescent="0.2">
      <c r="A140" s="87" t="s">
        <v>11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</row>
    <row r="141" spans="1:16" ht="21" thickBot="1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6" ht="15.75" x14ac:dyDescent="0.2">
      <c r="A142" s="81" t="s">
        <v>0</v>
      </c>
      <c r="B142" s="83" t="s">
        <v>1</v>
      </c>
      <c r="C142" s="90" t="s">
        <v>121</v>
      </c>
      <c r="D142" s="83" t="s">
        <v>34</v>
      </c>
      <c r="E142" s="83"/>
      <c r="F142" s="83"/>
      <c r="G142" s="83" t="s">
        <v>35</v>
      </c>
      <c r="H142" s="83" t="s">
        <v>3</v>
      </c>
      <c r="I142" s="83"/>
      <c r="J142" s="83"/>
      <c r="K142" s="83"/>
      <c r="L142" s="83"/>
      <c r="M142" s="83" t="s">
        <v>4</v>
      </c>
      <c r="N142" s="83"/>
      <c r="O142" s="83"/>
      <c r="P142" s="86"/>
    </row>
    <row r="143" spans="1:16" ht="16.5" thickBot="1" x14ac:dyDescent="0.25">
      <c r="A143" s="92"/>
      <c r="B143" s="93"/>
      <c r="C143" s="91"/>
      <c r="D143" s="47" t="s">
        <v>5</v>
      </c>
      <c r="E143" s="47" t="s">
        <v>6</v>
      </c>
      <c r="F143" s="47" t="s">
        <v>7</v>
      </c>
      <c r="G143" s="93"/>
      <c r="H143" s="47" t="s">
        <v>36</v>
      </c>
      <c r="I143" s="47" t="s">
        <v>20</v>
      </c>
      <c r="J143" s="47" t="s">
        <v>21</v>
      </c>
      <c r="K143" s="47" t="s">
        <v>22</v>
      </c>
      <c r="L143" s="47" t="s">
        <v>8</v>
      </c>
      <c r="M143" s="47" t="s">
        <v>9</v>
      </c>
      <c r="N143" s="47" t="s">
        <v>23</v>
      </c>
      <c r="O143" s="47" t="s">
        <v>24</v>
      </c>
      <c r="P143" s="48" t="s">
        <v>10</v>
      </c>
    </row>
    <row r="144" spans="1:16" ht="31.5" x14ac:dyDescent="0.2">
      <c r="A144" s="49" t="s">
        <v>37</v>
      </c>
      <c r="B144" s="50" t="s">
        <v>17</v>
      </c>
      <c r="C144" s="51">
        <v>155</v>
      </c>
      <c r="D144" s="51">
        <v>11.3</v>
      </c>
      <c r="E144" s="51">
        <v>8.1999999999999993</v>
      </c>
      <c r="F144" s="51">
        <v>18.5</v>
      </c>
      <c r="G144" s="52">
        <v>193</v>
      </c>
      <c r="H144" s="51">
        <v>0.04</v>
      </c>
      <c r="I144" s="51">
        <v>0.11</v>
      </c>
      <c r="J144" s="51">
        <v>48</v>
      </c>
      <c r="K144" s="51">
        <v>2.2000000000000002</v>
      </c>
      <c r="L144" s="51">
        <v>0.5</v>
      </c>
      <c r="M144" s="51">
        <v>26.7</v>
      </c>
      <c r="N144" s="51">
        <v>88</v>
      </c>
      <c r="O144" s="51">
        <v>19</v>
      </c>
      <c r="P144" s="53">
        <v>0.4</v>
      </c>
    </row>
    <row r="145" spans="1:16" ht="31.5" x14ac:dyDescent="0.2">
      <c r="A145" s="26" t="s">
        <v>38</v>
      </c>
      <c r="B145" s="27" t="s">
        <v>86</v>
      </c>
      <c r="C145" s="28">
        <v>50</v>
      </c>
      <c r="D145" s="28">
        <v>6.1</v>
      </c>
      <c r="E145" s="28">
        <v>3.48</v>
      </c>
      <c r="F145" s="28">
        <v>12.3</v>
      </c>
      <c r="G145" s="29">
        <v>104.92</v>
      </c>
      <c r="H145" s="28">
        <v>0.03</v>
      </c>
      <c r="I145" s="28">
        <v>0.06</v>
      </c>
      <c r="J145" s="28">
        <v>52</v>
      </c>
      <c r="K145" s="28">
        <v>0.44</v>
      </c>
      <c r="L145" s="30">
        <v>0.14000000000000001</v>
      </c>
      <c r="M145" s="28">
        <v>84</v>
      </c>
      <c r="N145" s="28">
        <v>33</v>
      </c>
      <c r="O145" s="28">
        <v>9.6</v>
      </c>
      <c r="P145" s="31">
        <v>0.44</v>
      </c>
    </row>
    <row r="146" spans="1:16" ht="31.5" x14ac:dyDescent="0.2">
      <c r="A146" s="26" t="s">
        <v>39</v>
      </c>
      <c r="B146" s="32" t="s">
        <v>137</v>
      </c>
      <c r="C146" s="28">
        <v>200</v>
      </c>
      <c r="D146" s="28">
        <v>4.26</v>
      </c>
      <c r="E146" s="29">
        <v>4.0199999999999996</v>
      </c>
      <c r="F146" s="28">
        <v>30.68</v>
      </c>
      <c r="G146" s="29">
        <v>175.94</v>
      </c>
      <c r="H146" s="28">
        <v>0.12</v>
      </c>
      <c r="I146" s="28">
        <v>0</v>
      </c>
      <c r="J146" s="28">
        <v>36</v>
      </c>
      <c r="K146" s="28">
        <v>1</v>
      </c>
      <c r="L146" s="28">
        <v>11.5</v>
      </c>
      <c r="M146" s="28">
        <v>122</v>
      </c>
      <c r="N146" s="28">
        <v>102</v>
      </c>
      <c r="O146" s="28">
        <v>10.8</v>
      </c>
      <c r="P146" s="31">
        <v>0.18</v>
      </c>
    </row>
    <row r="147" spans="1:16" ht="15.75" x14ac:dyDescent="0.2">
      <c r="A147" s="26"/>
      <c r="B147" s="32" t="s">
        <v>40</v>
      </c>
      <c r="C147" s="28">
        <v>100</v>
      </c>
      <c r="D147" s="28">
        <v>0.6</v>
      </c>
      <c r="E147" s="28">
        <v>0.6</v>
      </c>
      <c r="F147" s="28">
        <v>15.7</v>
      </c>
      <c r="G147" s="29">
        <v>70.599999999999994</v>
      </c>
      <c r="H147" s="28">
        <v>0.03</v>
      </c>
      <c r="I147" s="28">
        <v>0.05</v>
      </c>
      <c r="J147" s="28">
        <v>0</v>
      </c>
      <c r="K147" s="28">
        <v>0</v>
      </c>
      <c r="L147" s="28">
        <v>0.3</v>
      </c>
      <c r="M147" s="28">
        <v>0</v>
      </c>
      <c r="N147" s="28">
        <v>16.5</v>
      </c>
      <c r="O147" s="28">
        <v>11.5</v>
      </c>
      <c r="P147" s="31">
        <v>1.3</v>
      </c>
    </row>
    <row r="148" spans="1:16" ht="16.5" thickBot="1" x14ac:dyDescent="0.25">
      <c r="A148" s="33"/>
      <c r="B148" s="34" t="s">
        <v>16</v>
      </c>
      <c r="C148" s="35">
        <f t="shared" ref="C148:P148" si="15">C144+C145+C146+C147</f>
        <v>505</v>
      </c>
      <c r="D148" s="35">
        <f t="shared" si="15"/>
        <v>22.259999999999998</v>
      </c>
      <c r="E148" s="35">
        <f t="shared" si="15"/>
        <v>16.3</v>
      </c>
      <c r="F148" s="35">
        <f t="shared" si="15"/>
        <v>77.180000000000007</v>
      </c>
      <c r="G148" s="36">
        <f t="shared" si="15"/>
        <v>544.46</v>
      </c>
      <c r="H148" s="35">
        <f t="shared" si="15"/>
        <v>0.22</v>
      </c>
      <c r="I148" s="35">
        <f t="shared" si="15"/>
        <v>0.21999999999999997</v>
      </c>
      <c r="J148" s="35">
        <f t="shared" si="15"/>
        <v>136</v>
      </c>
      <c r="K148" s="35">
        <f t="shared" si="15"/>
        <v>3.64</v>
      </c>
      <c r="L148" s="35">
        <f t="shared" si="15"/>
        <v>12.440000000000001</v>
      </c>
      <c r="M148" s="35">
        <f t="shared" si="15"/>
        <v>232.7</v>
      </c>
      <c r="N148" s="35">
        <f t="shared" si="15"/>
        <v>239.5</v>
      </c>
      <c r="O148" s="35">
        <f t="shared" si="15"/>
        <v>50.900000000000006</v>
      </c>
      <c r="P148" s="54">
        <f t="shared" si="15"/>
        <v>2.3200000000000003</v>
      </c>
    </row>
    <row r="149" spans="1:16" ht="15.75" x14ac:dyDescent="0.2">
      <c r="A149" s="55"/>
      <c r="B149" s="9"/>
      <c r="C149" s="10"/>
      <c r="D149" s="11"/>
      <c r="E149" s="11"/>
      <c r="F149" s="11"/>
      <c r="G149" s="12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 ht="20.25" x14ac:dyDescent="0.3">
      <c r="A150" s="85" t="s">
        <v>12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</row>
    <row r="151" spans="1:16" ht="21" thickBot="1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x14ac:dyDescent="0.2">
      <c r="A152" s="81" t="s">
        <v>0</v>
      </c>
      <c r="B152" s="83" t="s">
        <v>1</v>
      </c>
      <c r="C152" s="90" t="s">
        <v>121</v>
      </c>
      <c r="D152" s="83" t="s">
        <v>34</v>
      </c>
      <c r="E152" s="83"/>
      <c r="F152" s="83"/>
      <c r="G152" s="83" t="s">
        <v>35</v>
      </c>
      <c r="H152" s="83" t="s">
        <v>3</v>
      </c>
      <c r="I152" s="83"/>
      <c r="J152" s="83"/>
      <c r="K152" s="83"/>
      <c r="L152" s="83"/>
      <c r="M152" s="83" t="s">
        <v>4</v>
      </c>
      <c r="N152" s="83"/>
      <c r="O152" s="83"/>
      <c r="P152" s="86"/>
    </row>
    <row r="153" spans="1:16" ht="16.5" thickBot="1" x14ac:dyDescent="0.25">
      <c r="A153" s="82"/>
      <c r="B153" s="84"/>
      <c r="C153" s="91"/>
      <c r="D153" s="19" t="s">
        <v>5</v>
      </c>
      <c r="E153" s="19" t="s">
        <v>6</v>
      </c>
      <c r="F153" s="19" t="s">
        <v>7</v>
      </c>
      <c r="G153" s="84"/>
      <c r="H153" s="19" t="s">
        <v>36</v>
      </c>
      <c r="I153" s="19" t="s">
        <v>20</v>
      </c>
      <c r="J153" s="19" t="s">
        <v>21</v>
      </c>
      <c r="K153" s="19" t="s">
        <v>22</v>
      </c>
      <c r="L153" s="19" t="s">
        <v>8</v>
      </c>
      <c r="M153" s="19" t="s">
        <v>9</v>
      </c>
      <c r="N153" s="19" t="s">
        <v>23</v>
      </c>
      <c r="O153" s="19" t="s">
        <v>24</v>
      </c>
      <c r="P153" s="20" t="s">
        <v>10</v>
      </c>
    </row>
    <row r="154" spans="1:16" ht="31.5" x14ac:dyDescent="0.2">
      <c r="A154" s="21" t="s">
        <v>87</v>
      </c>
      <c r="B154" s="38" t="s">
        <v>42</v>
      </c>
      <c r="C154" s="23">
        <v>60</v>
      </c>
      <c r="D154" s="23">
        <v>0.4</v>
      </c>
      <c r="E154" s="23">
        <v>0</v>
      </c>
      <c r="F154" s="23">
        <v>1.3</v>
      </c>
      <c r="G154" s="23">
        <v>6.8</v>
      </c>
      <c r="H154" s="23">
        <v>0.01</v>
      </c>
      <c r="I154" s="23">
        <v>0.01</v>
      </c>
      <c r="J154" s="23">
        <v>0</v>
      </c>
      <c r="K154" s="23">
        <v>0.05</v>
      </c>
      <c r="L154" s="23">
        <v>3.5</v>
      </c>
      <c r="M154" s="23">
        <v>8.5</v>
      </c>
      <c r="N154" s="23">
        <v>15</v>
      </c>
      <c r="O154" s="23">
        <v>7</v>
      </c>
      <c r="P154" s="25">
        <v>2.5000000000000001E-2</v>
      </c>
    </row>
    <row r="155" spans="1:16" ht="31.5" x14ac:dyDescent="0.2">
      <c r="A155" s="26" t="s">
        <v>89</v>
      </c>
      <c r="B155" s="27" t="s">
        <v>88</v>
      </c>
      <c r="C155" s="28">
        <v>200</v>
      </c>
      <c r="D155" s="28">
        <v>7.3</v>
      </c>
      <c r="E155" s="28">
        <v>5.63</v>
      </c>
      <c r="F155" s="28">
        <v>8.1999999999999993</v>
      </c>
      <c r="G155" s="28">
        <v>113.7</v>
      </c>
      <c r="H155" s="28">
        <v>0.15</v>
      </c>
      <c r="I155" s="28">
        <v>0.1</v>
      </c>
      <c r="J155" s="28">
        <v>20</v>
      </c>
      <c r="K155" s="28">
        <v>0.1</v>
      </c>
      <c r="L155" s="28">
        <v>1.8</v>
      </c>
      <c r="M155" s="28">
        <v>143.5</v>
      </c>
      <c r="N155" s="28">
        <v>146.1</v>
      </c>
      <c r="O155" s="28">
        <v>21.4</v>
      </c>
      <c r="P155" s="31">
        <v>0.4</v>
      </c>
    </row>
    <row r="156" spans="1:16" ht="15.75" x14ac:dyDescent="0.2">
      <c r="A156" s="26" t="s">
        <v>90</v>
      </c>
      <c r="B156" s="27" t="s">
        <v>91</v>
      </c>
      <c r="C156" s="28">
        <v>90</v>
      </c>
      <c r="D156" s="28">
        <v>9.9</v>
      </c>
      <c r="E156" s="28">
        <v>13.1</v>
      </c>
      <c r="F156" s="28">
        <v>15.7</v>
      </c>
      <c r="G156" s="28">
        <v>220.3</v>
      </c>
      <c r="H156" s="28">
        <v>7.0000000000000007E-2</v>
      </c>
      <c r="I156" s="28">
        <v>0.14000000000000001</v>
      </c>
      <c r="J156" s="28">
        <v>30</v>
      </c>
      <c r="K156" s="28">
        <v>0.5</v>
      </c>
      <c r="L156" s="28">
        <v>0</v>
      </c>
      <c r="M156" s="28">
        <v>16.5</v>
      </c>
      <c r="N156" s="28">
        <v>97.5</v>
      </c>
      <c r="O156" s="28">
        <v>15</v>
      </c>
      <c r="P156" s="31">
        <v>1.6</v>
      </c>
    </row>
    <row r="157" spans="1:16" ht="15.75" x14ac:dyDescent="0.2">
      <c r="A157" s="26" t="s">
        <v>92</v>
      </c>
      <c r="B157" s="27" t="s">
        <v>93</v>
      </c>
      <c r="C157" s="28">
        <v>150</v>
      </c>
      <c r="D157" s="28">
        <v>5.25</v>
      </c>
      <c r="E157" s="28">
        <v>7.95</v>
      </c>
      <c r="F157" s="28">
        <v>33.15</v>
      </c>
      <c r="G157" s="28">
        <v>225.15</v>
      </c>
      <c r="H157" s="28">
        <v>0.04</v>
      </c>
      <c r="I157" s="28">
        <v>0.11</v>
      </c>
      <c r="J157" s="28">
        <v>36</v>
      </c>
      <c r="K157" s="28">
        <v>0.08</v>
      </c>
      <c r="L157" s="28">
        <v>7.3</v>
      </c>
      <c r="M157" s="28">
        <v>121.6</v>
      </c>
      <c r="N157" s="28">
        <v>76.7</v>
      </c>
      <c r="O157" s="28">
        <v>13</v>
      </c>
      <c r="P157" s="31">
        <v>0.8</v>
      </c>
    </row>
    <row r="158" spans="1:16" ht="30" x14ac:dyDescent="0.2">
      <c r="A158" s="4" t="s">
        <v>53</v>
      </c>
      <c r="B158" s="27" t="s">
        <v>47</v>
      </c>
      <c r="C158" s="28">
        <v>50</v>
      </c>
      <c r="D158" s="28">
        <v>4.4000000000000004</v>
      </c>
      <c r="E158" s="28">
        <v>1.1399999999999999</v>
      </c>
      <c r="F158" s="28">
        <v>31.2</v>
      </c>
      <c r="G158" s="28">
        <v>152.66</v>
      </c>
      <c r="H158" s="28">
        <v>4.3999999999999997E-2</v>
      </c>
      <c r="I158" s="28">
        <v>1.2E-2</v>
      </c>
      <c r="J158" s="28">
        <v>0</v>
      </c>
      <c r="K158" s="28">
        <v>0.68</v>
      </c>
      <c r="L158" s="28">
        <v>0</v>
      </c>
      <c r="M158" s="28">
        <v>7.6</v>
      </c>
      <c r="N158" s="28">
        <v>16</v>
      </c>
      <c r="O158" s="28">
        <v>5.2</v>
      </c>
      <c r="P158" s="31">
        <v>0.48</v>
      </c>
    </row>
    <row r="159" spans="1:16" ht="31.5" x14ac:dyDescent="0.2">
      <c r="A159" s="26" t="s">
        <v>41</v>
      </c>
      <c r="B159" s="27" t="s">
        <v>94</v>
      </c>
      <c r="C159" s="28">
        <v>200</v>
      </c>
      <c r="D159" s="28">
        <v>0</v>
      </c>
      <c r="E159" s="28">
        <v>0</v>
      </c>
      <c r="F159" s="28">
        <v>26.32</v>
      </c>
      <c r="G159" s="28">
        <v>105.28</v>
      </c>
      <c r="H159" s="28">
        <v>0.06</v>
      </c>
      <c r="I159" s="28">
        <v>0</v>
      </c>
      <c r="J159" s="28">
        <v>20.5</v>
      </c>
      <c r="K159" s="28">
        <v>3.5</v>
      </c>
      <c r="L159" s="28">
        <v>10</v>
      </c>
      <c r="M159" s="28">
        <v>0</v>
      </c>
      <c r="N159" s="28">
        <v>0.2</v>
      </c>
      <c r="O159" s="28">
        <v>15</v>
      </c>
      <c r="P159" s="31">
        <v>0</v>
      </c>
    </row>
    <row r="160" spans="1:16" ht="15.75" x14ac:dyDescent="0.2">
      <c r="A160" s="26"/>
      <c r="B160" s="39" t="s">
        <v>16</v>
      </c>
      <c r="C160" s="40">
        <f t="shared" ref="C160:H160" si="16">C154+C155+C156+C157+C158+C159</f>
        <v>750</v>
      </c>
      <c r="D160" s="40">
        <f t="shared" si="16"/>
        <v>27.25</v>
      </c>
      <c r="E160" s="40">
        <f t="shared" si="16"/>
        <v>27.82</v>
      </c>
      <c r="F160" s="40">
        <f t="shared" si="16"/>
        <v>115.87</v>
      </c>
      <c r="G160" s="40">
        <f t="shared" si="16"/>
        <v>823.89</v>
      </c>
      <c r="H160" s="40">
        <f t="shared" si="16"/>
        <v>0.374</v>
      </c>
      <c r="I160" s="40">
        <f ca="1">F157:I160=I154+I155+I156+I157+I158+I159</f>
        <v>0</v>
      </c>
      <c r="J160" s="40">
        <f t="shared" ref="J160:P160" si="17">J154+J155+J156+J157+J158+J159</f>
        <v>106.5</v>
      </c>
      <c r="K160" s="40">
        <f t="shared" si="17"/>
        <v>4.91</v>
      </c>
      <c r="L160" s="40">
        <f t="shared" si="17"/>
        <v>22.6</v>
      </c>
      <c r="M160" s="40">
        <f t="shared" si="17"/>
        <v>297.70000000000005</v>
      </c>
      <c r="N160" s="40">
        <f t="shared" si="17"/>
        <v>351.5</v>
      </c>
      <c r="O160" s="40">
        <f t="shared" si="17"/>
        <v>76.599999999999994</v>
      </c>
      <c r="P160" s="40">
        <f t="shared" si="17"/>
        <v>3.3050000000000002</v>
      </c>
    </row>
    <row r="161" spans="1:16" ht="16.5" thickBot="1" x14ac:dyDescent="0.25">
      <c r="A161" s="33"/>
      <c r="B161" s="34" t="s">
        <v>50</v>
      </c>
      <c r="C161" s="6">
        <f>C148+C160</f>
        <v>1255</v>
      </c>
      <c r="D161" s="6">
        <f t="shared" ref="D161:P161" si="18">D148+D160</f>
        <v>49.51</v>
      </c>
      <c r="E161" s="6">
        <f t="shared" si="18"/>
        <v>44.120000000000005</v>
      </c>
      <c r="F161" s="6">
        <f t="shared" si="18"/>
        <v>193.05</v>
      </c>
      <c r="G161" s="6">
        <f t="shared" si="18"/>
        <v>1368.35</v>
      </c>
      <c r="H161" s="6">
        <f t="shared" si="18"/>
        <v>0.59399999999999997</v>
      </c>
      <c r="I161" s="6">
        <f t="shared" ca="1" si="18"/>
        <v>0.60200000000000009</v>
      </c>
      <c r="J161" s="6">
        <f t="shared" si="18"/>
        <v>242.5</v>
      </c>
      <c r="K161" s="6">
        <f t="shared" si="18"/>
        <v>8.5500000000000007</v>
      </c>
      <c r="L161" s="6">
        <f t="shared" si="18"/>
        <v>35.040000000000006</v>
      </c>
      <c r="M161" s="6">
        <f t="shared" si="18"/>
        <v>530.40000000000009</v>
      </c>
      <c r="N161" s="6">
        <f t="shared" si="18"/>
        <v>591</v>
      </c>
      <c r="O161" s="6">
        <f t="shared" si="18"/>
        <v>127.5</v>
      </c>
      <c r="P161" s="6">
        <f t="shared" si="18"/>
        <v>5.625</v>
      </c>
    </row>
    <row r="165" spans="1:16" ht="20.25" x14ac:dyDescent="0.2">
      <c r="A165" s="79" t="s">
        <v>13</v>
      </c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</row>
    <row r="166" spans="1:16" ht="20.25" x14ac:dyDescent="0.2">
      <c r="A166" s="87" t="s">
        <v>11</v>
      </c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</row>
    <row r="167" spans="1:16" ht="21" thickBot="1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6" ht="15.75" x14ac:dyDescent="0.2">
      <c r="A168" s="81" t="s">
        <v>0</v>
      </c>
      <c r="B168" s="83" t="s">
        <v>1</v>
      </c>
      <c r="C168" s="90" t="s">
        <v>121</v>
      </c>
      <c r="D168" s="83" t="s">
        <v>34</v>
      </c>
      <c r="E168" s="83"/>
      <c r="F168" s="83"/>
      <c r="G168" s="83" t="s">
        <v>35</v>
      </c>
      <c r="H168" s="83" t="s">
        <v>3</v>
      </c>
      <c r="I168" s="83"/>
      <c r="J168" s="83"/>
      <c r="K168" s="83"/>
      <c r="L168" s="83"/>
      <c r="M168" s="83" t="s">
        <v>4</v>
      </c>
      <c r="N168" s="83"/>
      <c r="O168" s="83"/>
      <c r="P168" s="86"/>
    </row>
    <row r="169" spans="1:16" ht="16.5" thickBot="1" x14ac:dyDescent="0.25">
      <c r="A169" s="92"/>
      <c r="B169" s="93"/>
      <c r="C169" s="91"/>
      <c r="D169" s="47" t="s">
        <v>5</v>
      </c>
      <c r="E169" s="47" t="s">
        <v>6</v>
      </c>
      <c r="F169" s="47" t="s">
        <v>7</v>
      </c>
      <c r="G169" s="93"/>
      <c r="H169" s="47" t="s">
        <v>36</v>
      </c>
      <c r="I169" s="47" t="s">
        <v>20</v>
      </c>
      <c r="J169" s="47" t="s">
        <v>21</v>
      </c>
      <c r="K169" s="47" t="s">
        <v>22</v>
      </c>
      <c r="L169" s="47" t="s">
        <v>8</v>
      </c>
      <c r="M169" s="47" t="s">
        <v>9</v>
      </c>
      <c r="N169" s="47" t="s">
        <v>23</v>
      </c>
      <c r="O169" s="47" t="s">
        <v>24</v>
      </c>
      <c r="P169" s="48" t="s">
        <v>10</v>
      </c>
    </row>
    <row r="170" spans="1:16" ht="31.5" x14ac:dyDescent="0.2">
      <c r="A170" s="49" t="s">
        <v>95</v>
      </c>
      <c r="B170" s="50" t="s">
        <v>15</v>
      </c>
      <c r="C170" s="51">
        <v>180</v>
      </c>
      <c r="D170" s="51">
        <v>14.4</v>
      </c>
      <c r="E170" s="51">
        <v>13.9</v>
      </c>
      <c r="F170" s="51">
        <v>45.6</v>
      </c>
      <c r="G170" s="52">
        <v>365.1</v>
      </c>
      <c r="H170" s="51">
        <v>0.16</v>
      </c>
      <c r="I170" s="51">
        <v>0.2</v>
      </c>
      <c r="J170" s="51">
        <v>123.3</v>
      </c>
      <c r="K170" s="51">
        <v>0.5</v>
      </c>
      <c r="L170" s="51">
        <v>5.5</v>
      </c>
      <c r="M170" s="51">
        <v>180</v>
      </c>
      <c r="N170" s="51">
        <v>170</v>
      </c>
      <c r="O170" s="51">
        <v>40.5</v>
      </c>
      <c r="P170" s="53">
        <v>1.17</v>
      </c>
    </row>
    <row r="171" spans="1:16" ht="30" x14ac:dyDescent="0.2">
      <c r="A171" s="4" t="s">
        <v>53</v>
      </c>
      <c r="B171" s="27" t="s">
        <v>140</v>
      </c>
      <c r="C171" s="28">
        <v>20</v>
      </c>
      <c r="D171" s="28">
        <v>1.6</v>
      </c>
      <c r="E171" s="28">
        <v>0.42</v>
      </c>
      <c r="F171" s="28">
        <v>10.8</v>
      </c>
      <c r="G171" s="28">
        <v>53.4</v>
      </c>
      <c r="H171" s="28">
        <v>4.3999999999999997E-2</v>
      </c>
      <c r="I171" s="28">
        <v>1.2E-2</v>
      </c>
      <c r="J171" s="28">
        <v>0</v>
      </c>
      <c r="K171" s="28">
        <v>0.68</v>
      </c>
      <c r="L171" s="28">
        <v>0</v>
      </c>
      <c r="M171" s="28">
        <v>7.6</v>
      </c>
      <c r="N171" s="28">
        <v>16</v>
      </c>
      <c r="O171" s="28">
        <v>5.2</v>
      </c>
      <c r="P171" s="31">
        <v>0.48</v>
      </c>
    </row>
    <row r="172" spans="1:16" ht="15.75" x14ac:dyDescent="0.2">
      <c r="A172" s="26" t="s">
        <v>122</v>
      </c>
      <c r="B172" s="32" t="s">
        <v>29</v>
      </c>
      <c r="C172" s="28">
        <v>215</v>
      </c>
      <c r="D172" s="28">
        <v>0.3</v>
      </c>
      <c r="E172" s="29">
        <v>0</v>
      </c>
      <c r="F172" s="28">
        <v>15.2</v>
      </c>
      <c r="G172" s="29">
        <v>62</v>
      </c>
      <c r="H172" s="28">
        <v>0</v>
      </c>
      <c r="I172" s="28">
        <v>0</v>
      </c>
      <c r="J172" s="28">
        <v>0</v>
      </c>
      <c r="K172" s="28">
        <v>0</v>
      </c>
      <c r="L172" s="28">
        <v>4.8</v>
      </c>
      <c r="M172" s="28">
        <v>8</v>
      </c>
      <c r="N172" s="28">
        <v>10</v>
      </c>
      <c r="O172" s="28">
        <v>5</v>
      </c>
      <c r="P172" s="31">
        <v>0.8</v>
      </c>
    </row>
    <row r="173" spans="1:16" ht="15.75" x14ac:dyDescent="0.2">
      <c r="A173" s="26"/>
      <c r="B173" s="32" t="s">
        <v>40</v>
      </c>
      <c r="C173" s="28">
        <v>100</v>
      </c>
      <c r="D173" s="28">
        <v>0.6</v>
      </c>
      <c r="E173" s="28">
        <v>0.6</v>
      </c>
      <c r="F173" s="28">
        <v>15.7</v>
      </c>
      <c r="G173" s="29">
        <v>70.599999999999994</v>
      </c>
      <c r="H173" s="28">
        <v>0.03</v>
      </c>
      <c r="I173" s="28">
        <v>0.05</v>
      </c>
      <c r="J173" s="28">
        <v>0</v>
      </c>
      <c r="K173" s="28">
        <v>0</v>
      </c>
      <c r="L173" s="28">
        <v>0.3</v>
      </c>
      <c r="M173" s="28">
        <v>0</v>
      </c>
      <c r="N173" s="28">
        <v>16.5</v>
      </c>
      <c r="O173" s="28">
        <v>11.5</v>
      </c>
      <c r="P173" s="31">
        <v>1.3</v>
      </c>
    </row>
    <row r="174" spans="1:16" ht="16.5" thickBot="1" x14ac:dyDescent="0.25">
      <c r="A174" s="33"/>
      <c r="B174" s="34" t="s">
        <v>16</v>
      </c>
      <c r="C174" s="35">
        <f>C170+C171+C172+C173</f>
        <v>515</v>
      </c>
      <c r="D174" s="35">
        <f t="shared" ref="D174:P174" si="19">D170+D171+D172+D173</f>
        <v>16.900000000000002</v>
      </c>
      <c r="E174" s="35">
        <f t="shared" si="19"/>
        <v>14.92</v>
      </c>
      <c r="F174" s="35">
        <f t="shared" si="19"/>
        <v>87.300000000000011</v>
      </c>
      <c r="G174" s="35">
        <f t="shared" si="19"/>
        <v>551.1</v>
      </c>
      <c r="H174" s="35">
        <f t="shared" si="19"/>
        <v>0.23400000000000001</v>
      </c>
      <c r="I174" s="35">
        <f t="shared" si="19"/>
        <v>0.26200000000000001</v>
      </c>
      <c r="J174" s="35">
        <f t="shared" si="19"/>
        <v>123.3</v>
      </c>
      <c r="K174" s="35">
        <f t="shared" si="19"/>
        <v>1.1800000000000002</v>
      </c>
      <c r="L174" s="35">
        <f t="shared" si="19"/>
        <v>10.600000000000001</v>
      </c>
      <c r="M174" s="35">
        <f t="shared" si="19"/>
        <v>195.6</v>
      </c>
      <c r="N174" s="35">
        <f t="shared" si="19"/>
        <v>212.5</v>
      </c>
      <c r="O174" s="35">
        <f t="shared" si="19"/>
        <v>62.2</v>
      </c>
      <c r="P174" s="35">
        <f t="shared" si="19"/>
        <v>3.75</v>
      </c>
    </row>
    <row r="175" spans="1:16" ht="15.75" x14ac:dyDescent="0.2">
      <c r="A175" s="55"/>
      <c r="B175" s="9"/>
      <c r="C175" s="10"/>
      <c r="D175" s="11"/>
      <c r="E175" s="11"/>
      <c r="F175" s="11"/>
      <c r="G175" s="12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 ht="20.25" x14ac:dyDescent="0.3">
      <c r="A176" s="85" t="s">
        <v>12</v>
      </c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</row>
    <row r="177" spans="1:16" ht="21" thickBot="1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ht="15.75" x14ac:dyDescent="0.2">
      <c r="A178" s="81" t="s">
        <v>0</v>
      </c>
      <c r="B178" s="83" t="s">
        <v>1</v>
      </c>
      <c r="C178" s="90" t="s">
        <v>121</v>
      </c>
      <c r="D178" s="83" t="s">
        <v>34</v>
      </c>
      <c r="E178" s="83"/>
      <c r="F178" s="83"/>
      <c r="G178" s="83" t="s">
        <v>35</v>
      </c>
      <c r="H178" s="83" t="s">
        <v>3</v>
      </c>
      <c r="I178" s="83"/>
      <c r="J178" s="83"/>
      <c r="K178" s="83"/>
      <c r="L178" s="83"/>
      <c r="M178" s="83" t="s">
        <v>4</v>
      </c>
      <c r="N178" s="83"/>
      <c r="O178" s="83"/>
      <c r="P178" s="86"/>
    </row>
    <row r="179" spans="1:16" ht="16.5" thickBot="1" x14ac:dyDescent="0.25">
      <c r="A179" s="82"/>
      <c r="B179" s="84"/>
      <c r="C179" s="91"/>
      <c r="D179" s="19" t="s">
        <v>5</v>
      </c>
      <c r="E179" s="19" t="s">
        <v>6</v>
      </c>
      <c r="F179" s="19" t="s">
        <v>7</v>
      </c>
      <c r="G179" s="84"/>
      <c r="H179" s="19" t="s">
        <v>36</v>
      </c>
      <c r="I179" s="19" t="s">
        <v>20</v>
      </c>
      <c r="J179" s="19" t="s">
        <v>21</v>
      </c>
      <c r="K179" s="19" t="s">
        <v>22</v>
      </c>
      <c r="L179" s="19" t="s">
        <v>8</v>
      </c>
      <c r="M179" s="19" t="s">
        <v>9</v>
      </c>
      <c r="N179" s="19" t="s">
        <v>23</v>
      </c>
      <c r="O179" s="19" t="s">
        <v>24</v>
      </c>
      <c r="P179" s="20" t="s">
        <v>10</v>
      </c>
    </row>
    <row r="180" spans="1:16" ht="31.5" x14ac:dyDescent="0.2">
      <c r="A180" s="21" t="s">
        <v>87</v>
      </c>
      <c r="B180" s="38" t="s">
        <v>42</v>
      </c>
      <c r="C180" s="23">
        <v>60</v>
      </c>
      <c r="D180" s="23">
        <v>0.4</v>
      </c>
      <c r="E180" s="23">
        <v>0</v>
      </c>
      <c r="F180" s="23">
        <v>1.3</v>
      </c>
      <c r="G180" s="23">
        <v>6.8</v>
      </c>
      <c r="H180" s="23">
        <v>0.01</v>
      </c>
      <c r="I180" s="23">
        <v>0.01</v>
      </c>
      <c r="J180" s="23">
        <v>0</v>
      </c>
      <c r="K180" s="23">
        <v>0.05</v>
      </c>
      <c r="L180" s="23">
        <v>3.5</v>
      </c>
      <c r="M180" s="23">
        <v>8.5</v>
      </c>
      <c r="N180" s="23">
        <v>15</v>
      </c>
      <c r="O180" s="23">
        <v>7</v>
      </c>
      <c r="P180" s="25">
        <v>2.5000000000000001E-2</v>
      </c>
    </row>
    <row r="181" spans="1:16" ht="31.5" x14ac:dyDescent="0.2">
      <c r="A181" s="26" t="s">
        <v>56</v>
      </c>
      <c r="B181" s="27" t="s">
        <v>57</v>
      </c>
      <c r="C181" s="28">
        <v>200</v>
      </c>
      <c r="D181" s="28">
        <v>1.85</v>
      </c>
      <c r="E181" s="28">
        <v>6.2</v>
      </c>
      <c r="F181" s="28">
        <v>10.94</v>
      </c>
      <c r="G181" s="28">
        <v>106.96</v>
      </c>
      <c r="H181" s="28">
        <v>0.14499999999999999</v>
      </c>
      <c r="I181" s="28">
        <v>0.15</v>
      </c>
      <c r="J181" s="28">
        <v>17</v>
      </c>
      <c r="K181" s="28">
        <v>0.5</v>
      </c>
      <c r="L181" s="28">
        <v>1</v>
      </c>
      <c r="M181" s="28">
        <v>102</v>
      </c>
      <c r="N181" s="28">
        <v>77.5</v>
      </c>
      <c r="O181" s="28">
        <v>8.5</v>
      </c>
      <c r="P181" s="31">
        <v>0.35</v>
      </c>
    </row>
    <row r="182" spans="1:16" ht="15.75" x14ac:dyDescent="0.2">
      <c r="A182" s="26" t="s">
        <v>96</v>
      </c>
      <c r="B182" s="27" t="s">
        <v>97</v>
      </c>
      <c r="C182" s="28">
        <v>240</v>
      </c>
      <c r="D182" s="28">
        <v>20.8</v>
      </c>
      <c r="E182" s="28">
        <v>15.5</v>
      </c>
      <c r="F182" s="28">
        <v>53.45</v>
      </c>
      <c r="G182" s="28">
        <v>436.5</v>
      </c>
      <c r="H182" s="28">
        <v>0.2</v>
      </c>
      <c r="I182" s="28">
        <v>0.2</v>
      </c>
      <c r="J182" s="28">
        <v>100</v>
      </c>
      <c r="K182" s="28">
        <v>0.9</v>
      </c>
      <c r="L182" s="28">
        <v>15</v>
      </c>
      <c r="M182" s="28">
        <v>150</v>
      </c>
      <c r="N182" s="28">
        <v>154</v>
      </c>
      <c r="O182" s="28">
        <v>32.5</v>
      </c>
      <c r="P182" s="31">
        <v>2</v>
      </c>
    </row>
    <row r="183" spans="1:16" ht="30" x14ac:dyDescent="0.2">
      <c r="A183" s="4" t="s">
        <v>53</v>
      </c>
      <c r="B183" s="27" t="s">
        <v>47</v>
      </c>
      <c r="C183" s="28">
        <v>50</v>
      </c>
      <c r="D183" s="28">
        <v>4.4000000000000004</v>
      </c>
      <c r="E183" s="28">
        <v>1.1399999999999999</v>
      </c>
      <c r="F183" s="28">
        <v>31.2</v>
      </c>
      <c r="G183" s="28">
        <v>152.66</v>
      </c>
      <c r="H183" s="28">
        <v>4.3999999999999997E-2</v>
      </c>
      <c r="I183" s="28">
        <v>1.2E-2</v>
      </c>
      <c r="J183" s="28">
        <v>0</v>
      </c>
      <c r="K183" s="28">
        <v>0.68</v>
      </c>
      <c r="L183" s="28">
        <v>0</v>
      </c>
      <c r="M183" s="28">
        <v>7.6</v>
      </c>
      <c r="N183" s="28">
        <v>16</v>
      </c>
      <c r="O183" s="28">
        <v>5.2</v>
      </c>
      <c r="P183" s="31">
        <v>0.48</v>
      </c>
    </row>
    <row r="184" spans="1:16" ht="15.75" x14ac:dyDescent="0.2">
      <c r="A184" s="26" t="s">
        <v>48</v>
      </c>
      <c r="B184" s="27" t="s">
        <v>49</v>
      </c>
      <c r="C184" s="28">
        <v>200</v>
      </c>
      <c r="D184" s="28">
        <v>0.39</v>
      </c>
      <c r="E184" s="28">
        <v>0</v>
      </c>
      <c r="F184" s="28">
        <v>30.8</v>
      </c>
      <c r="G184" s="28">
        <v>124.76</v>
      </c>
      <c r="H184" s="28">
        <v>0.02</v>
      </c>
      <c r="I184" s="28">
        <v>0.05</v>
      </c>
      <c r="J184" s="28">
        <v>0.2</v>
      </c>
      <c r="K184" s="28">
        <v>0.5</v>
      </c>
      <c r="L184" s="28">
        <v>1</v>
      </c>
      <c r="M184" s="28">
        <v>132</v>
      </c>
      <c r="N184" s="28">
        <v>130</v>
      </c>
      <c r="O184" s="28">
        <v>5</v>
      </c>
      <c r="P184" s="31">
        <v>1.4</v>
      </c>
    </row>
    <row r="185" spans="1:16" ht="15.75" x14ac:dyDescent="0.2">
      <c r="A185" s="26"/>
      <c r="B185" s="39" t="s">
        <v>16</v>
      </c>
      <c r="C185" s="40">
        <f>C180+C181+C182+C183+C184</f>
        <v>750</v>
      </c>
      <c r="D185" s="40">
        <f t="shared" ref="D185:P185" si="20">D180+D181+D182+D183+D184</f>
        <v>27.840000000000003</v>
      </c>
      <c r="E185" s="40">
        <f t="shared" si="20"/>
        <v>22.84</v>
      </c>
      <c r="F185" s="40">
        <f t="shared" si="20"/>
        <v>127.69</v>
      </c>
      <c r="G185" s="40">
        <f t="shared" si="20"/>
        <v>827.68</v>
      </c>
      <c r="H185" s="40">
        <f t="shared" si="20"/>
        <v>0.41899999999999998</v>
      </c>
      <c r="I185" s="40">
        <f t="shared" si="20"/>
        <v>0.42199999999999999</v>
      </c>
      <c r="J185" s="40">
        <f t="shared" si="20"/>
        <v>117.2</v>
      </c>
      <c r="K185" s="40">
        <f t="shared" si="20"/>
        <v>2.6300000000000003</v>
      </c>
      <c r="L185" s="40">
        <f t="shared" si="20"/>
        <v>20.5</v>
      </c>
      <c r="M185" s="40">
        <f t="shared" si="20"/>
        <v>400.1</v>
      </c>
      <c r="N185" s="40">
        <f t="shared" si="20"/>
        <v>392.5</v>
      </c>
      <c r="O185" s="40">
        <f t="shared" si="20"/>
        <v>58.2</v>
      </c>
      <c r="P185" s="40">
        <f t="shared" si="20"/>
        <v>4.2549999999999999</v>
      </c>
    </row>
    <row r="186" spans="1:16" ht="16.5" thickBot="1" x14ac:dyDescent="0.25">
      <c r="A186" s="33"/>
      <c r="B186" s="34" t="s">
        <v>50</v>
      </c>
      <c r="C186" s="6">
        <f t="shared" ref="C186:P186" si="21">C174+C185</f>
        <v>1265</v>
      </c>
      <c r="D186" s="6">
        <f t="shared" si="21"/>
        <v>44.740000000000009</v>
      </c>
      <c r="E186" s="6">
        <f t="shared" si="21"/>
        <v>37.76</v>
      </c>
      <c r="F186" s="6">
        <f t="shared" si="21"/>
        <v>214.99</v>
      </c>
      <c r="G186" s="6">
        <f t="shared" si="21"/>
        <v>1378.78</v>
      </c>
      <c r="H186" s="6">
        <f t="shared" si="21"/>
        <v>0.65300000000000002</v>
      </c>
      <c r="I186" s="6">
        <f t="shared" si="21"/>
        <v>0.68399999999999994</v>
      </c>
      <c r="J186" s="6">
        <f t="shared" si="21"/>
        <v>240.5</v>
      </c>
      <c r="K186" s="6">
        <f t="shared" si="21"/>
        <v>3.8100000000000005</v>
      </c>
      <c r="L186" s="6">
        <f t="shared" si="21"/>
        <v>31.1</v>
      </c>
      <c r="M186" s="6">
        <f t="shared" si="21"/>
        <v>595.70000000000005</v>
      </c>
      <c r="N186" s="6">
        <f t="shared" si="21"/>
        <v>605</v>
      </c>
      <c r="O186" s="6">
        <f t="shared" si="21"/>
        <v>120.4</v>
      </c>
      <c r="P186" s="6">
        <f t="shared" si="21"/>
        <v>8.004999999999999</v>
      </c>
    </row>
    <row r="190" spans="1:16" ht="20.25" x14ac:dyDescent="0.2">
      <c r="A190" s="79" t="s">
        <v>25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</row>
    <row r="191" spans="1:16" ht="20.25" x14ac:dyDescent="0.2">
      <c r="A191" s="87" t="s">
        <v>11</v>
      </c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</row>
    <row r="192" spans="1:16" ht="21" thickBot="1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6" ht="15.75" x14ac:dyDescent="0.2">
      <c r="A193" s="81" t="s">
        <v>0</v>
      </c>
      <c r="B193" s="83" t="s">
        <v>1</v>
      </c>
      <c r="C193" s="90" t="s">
        <v>121</v>
      </c>
      <c r="D193" s="83" t="s">
        <v>34</v>
      </c>
      <c r="E193" s="83"/>
      <c r="F193" s="83"/>
      <c r="G193" s="83" t="s">
        <v>35</v>
      </c>
      <c r="H193" s="83" t="s">
        <v>3</v>
      </c>
      <c r="I193" s="83"/>
      <c r="J193" s="83"/>
      <c r="K193" s="83"/>
      <c r="L193" s="83"/>
      <c r="M193" s="83" t="s">
        <v>4</v>
      </c>
      <c r="N193" s="83"/>
      <c r="O193" s="83"/>
      <c r="P193" s="86"/>
    </row>
    <row r="194" spans="1:16" ht="16.5" thickBot="1" x14ac:dyDescent="0.25">
      <c r="A194" s="92"/>
      <c r="B194" s="93"/>
      <c r="C194" s="91"/>
      <c r="D194" s="47" t="s">
        <v>5</v>
      </c>
      <c r="E194" s="47" t="s">
        <v>6</v>
      </c>
      <c r="F194" s="47" t="s">
        <v>7</v>
      </c>
      <c r="G194" s="93"/>
      <c r="H194" s="47" t="s">
        <v>36</v>
      </c>
      <c r="I194" s="47" t="s">
        <v>20</v>
      </c>
      <c r="J194" s="47" t="s">
        <v>21</v>
      </c>
      <c r="K194" s="47" t="s">
        <v>22</v>
      </c>
      <c r="L194" s="47" t="s">
        <v>8</v>
      </c>
      <c r="M194" s="47" t="s">
        <v>9</v>
      </c>
      <c r="N194" s="47" t="s">
        <v>23</v>
      </c>
      <c r="O194" s="47" t="s">
        <v>24</v>
      </c>
      <c r="P194" s="48" t="s">
        <v>10</v>
      </c>
    </row>
    <row r="195" spans="1:16" ht="30" x14ac:dyDescent="0.2">
      <c r="A195" s="18" t="s">
        <v>117</v>
      </c>
      <c r="B195" s="50" t="s">
        <v>148</v>
      </c>
      <c r="C195" s="51">
        <v>50</v>
      </c>
      <c r="D195" s="51">
        <v>6.1</v>
      </c>
      <c r="E195" s="51">
        <v>6.48</v>
      </c>
      <c r="F195" s="51">
        <v>10.3</v>
      </c>
      <c r="G195" s="51">
        <v>123.92</v>
      </c>
      <c r="H195" s="51">
        <v>0.03</v>
      </c>
      <c r="I195" s="51">
        <v>6.6000000000000003E-2</v>
      </c>
      <c r="J195" s="51">
        <v>52</v>
      </c>
      <c r="K195" s="51">
        <v>0.44</v>
      </c>
      <c r="L195" s="51">
        <v>1.1399999999999999</v>
      </c>
      <c r="M195" s="51">
        <v>114</v>
      </c>
      <c r="N195" s="51">
        <v>113</v>
      </c>
      <c r="O195" s="51">
        <v>8.6</v>
      </c>
      <c r="P195" s="53">
        <v>0.44</v>
      </c>
    </row>
    <row r="196" spans="1:16" ht="15.75" x14ac:dyDescent="0.2">
      <c r="A196" s="26">
        <v>302</v>
      </c>
      <c r="B196" s="32" t="s">
        <v>98</v>
      </c>
      <c r="C196" s="28">
        <v>150</v>
      </c>
      <c r="D196" s="28">
        <v>5</v>
      </c>
      <c r="E196" s="28">
        <v>5</v>
      </c>
      <c r="F196" s="28">
        <v>25</v>
      </c>
      <c r="G196" s="29">
        <v>165</v>
      </c>
      <c r="H196" s="28">
        <v>0.1</v>
      </c>
      <c r="I196" s="28">
        <v>0.1</v>
      </c>
      <c r="J196" s="28">
        <v>20</v>
      </c>
      <c r="K196" s="28">
        <v>0.6</v>
      </c>
      <c r="L196" s="28">
        <v>7</v>
      </c>
      <c r="M196" s="28">
        <v>80</v>
      </c>
      <c r="N196" s="28">
        <v>40.5</v>
      </c>
      <c r="O196" s="28">
        <v>30</v>
      </c>
      <c r="P196" s="31">
        <v>0.5</v>
      </c>
    </row>
    <row r="197" spans="1:16" ht="30" x14ac:dyDescent="0.2">
      <c r="A197" s="4" t="s">
        <v>99</v>
      </c>
      <c r="B197" s="32" t="s">
        <v>144</v>
      </c>
      <c r="C197" s="28">
        <v>125</v>
      </c>
      <c r="D197" s="28">
        <v>3.5</v>
      </c>
      <c r="E197" s="28">
        <v>3.13</v>
      </c>
      <c r="F197" s="28">
        <v>2.5</v>
      </c>
      <c r="G197" s="29">
        <v>92.5</v>
      </c>
      <c r="H197" s="28">
        <v>0.04</v>
      </c>
      <c r="I197" s="28">
        <v>0.08</v>
      </c>
      <c r="J197" s="28">
        <v>45</v>
      </c>
      <c r="K197" s="28">
        <v>0.1</v>
      </c>
      <c r="L197" s="28">
        <v>1.85</v>
      </c>
      <c r="M197" s="28">
        <v>26.3</v>
      </c>
      <c r="N197" s="28">
        <v>56.3</v>
      </c>
      <c r="O197" s="28">
        <v>8.3000000000000007</v>
      </c>
      <c r="P197" s="31">
        <v>0.1</v>
      </c>
    </row>
    <row r="198" spans="1:16" ht="30" x14ac:dyDescent="0.2">
      <c r="A198" s="4" t="s">
        <v>53</v>
      </c>
      <c r="B198" s="27" t="s">
        <v>140</v>
      </c>
      <c r="C198" s="28">
        <v>20</v>
      </c>
      <c r="D198" s="28">
        <v>1.6</v>
      </c>
      <c r="E198" s="28">
        <v>0.42</v>
      </c>
      <c r="F198" s="28">
        <v>10.8</v>
      </c>
      <c r="G198" s="28">
        <v>53.4</v>
      </c>
      <c r="H198" s="28">
        <v>4.3999999999999997E-2</v>
      </c>
      <c r="I198" s="28">
        <v>1.2E-2</v>
      </c>
      <c r="J198" s="28">
        <v>0</v>
      </c>
      <c r="K198" s="28">
        <v>0.68</v>
      </c>
      <c r="L198" s="28">
        <v>0</v>
      </c>
      <c r="M198" s="28">
        <v>7.6</v>
      </c>
      <c r="N198" s="28">
        <v>16</v>
      </c>
      <c r="O198" s="28">
        <v>5.2</v>
      </c>
      <c r="P198" s="31">
        <v>0.48</v>
      </c>
    </row>
    <row r="199" spans="1:16" ht="15.75" x14ac:dyDescent="0.2">
      <c r="A199" s="26" t="s">
        <v>100</v>
      </c>
      <c r="B199" s="27" t="s">
        <v>143</v>
      </c>
      <c r="C199" s="28">
        <v>200</v>
      </c>
      <c r="D199" s="28">
        <v>0.4</v>
      </c>
      <c r="E199" s="28">
        <v>0</v>
      </c>
      <c r="F199" s="28">
        <v>23.6</v>
      </c>
      <c r="G199" s="28">
        <v>96</v>
      </c>
      <c r="H199" s="28">
        <v>0</v>
      </c>
      <c r="I199" s="28">
        <v>0</v>
      </c>
      <c r="J199" s="28">
        <v>60</v>
      </c>
      <c r="K199" s="28">
        <v>0</v>
      </c>
      <c r="L199" s="28">
        <v>2</v>
      </c>
      <c r="M199" s="28">
        <v>8</v>
      </c>
      <c r="N199" s="28">
        <v>10</v>
      </c>
      <c r="O199" s="28">
        <v>5</v>
      </c>
      <c r="P199" s="31">
        <v>0.8</v>
      </c>
    </row>
    <row r="200" spans="1:16" ht="16.5" thickBot="1" x14ac:dyDescent="0.25">
      <c r="A200" s="33"/>
      <c r="B200" s="34" t="s">
        <v>16</v>
      </c>
      <c r="C200" s="35">
        <f>C195+C196+C197+C198+C199</f>
        <v>545</v>
      </c>
      <c r="D200" s="35">
        <f t="shared" ref="D200:P200" si="22">D195+D196+D197+D198+D199</f>
        <v>16.599999999999998</v>
      </c>
      <c r="E200" s="35">
        <f t="shared" si="22"/>
        <v>15.03</v>
      </c>
      <c r="F200" s="35">
        <f t="shared" si="22"/>
        <v>72.199999999999989</v>
      </c>
      <c r="G200" s="35">
        <f t="shared" si="22"/>
        <v>530.81999999999994</v>
      </c>
      <c r="H200" s="35">
        <f t="shared" si="22"/>
        <v>0.21400000000000002</v>
      </c>
      <c r="I200" s="35">
        <f t="shared" si="22"/>
        <v>0.25800000000000001</v>
      </c>
      <c r="J200" s="35">
        <f t="shared" si="22"/>
        <v>177</v>
      </c>
      <c r="K200" s="35">
        <f t="shared" si="22"/>
        <v>1.8200000000000003</v>
      </c>
      <c r="L200" s="35">
        <f t="shared" si="22"/>
        <v>11.99</v>
      </c>
      <c r="M200" s="35">
        <f t="shared" si="22"/>
        <v>235.9</v>
      </c>
      <c r="N200" s="35">
        <f t="shared" si="22"/>
        <v>235.8</v>
      </c>
      <c r="O200" s="35">
        <f t="shared" si="22"/>
        <v>57.100000000000009</v>
      </c>
      <c r="P200" s="37">
        <f t="shared" si="22"/>
        <v>2.3200000000000003</v>
      </c>
    </row>
    <row r="201" spans="1:16" ht="15.75" x14ac:dyDescent="0.2">
      <c r="A201" s="55"/>
      <c r="B201" s="9"/>
      <c r="C201" s="10"/>
      <c r="D201" s="11"/>
      <c r="E201" s="11"/>
      <c r="F201" s="11"/>
      <c r="G201" s="12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 ht="20.25" x14ac:dyDescent="0.3">
      <c r="A202" s="85" t="s">
        <v>12</v>
      </c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</row>
    <row r="203" spans="1:16" ht="21" thickBo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15.75" x14ac:dyDescent="0.2">
      <c r="A204" s="81" t="s">
        <v>0</v>
      </c>
      <c r="B204" s="83" t="s">
        <v>1</v>
      </c>
      <c r="C204" s="90" t="s">
        <v>121</v>
      </c>
      <c r="D204" s="83" t="s">
        <v>34</v>
      </c>
      <c r="E204" s="83"/>
      <c r="F204" s="83"/>
      <c r="G204" s="83" t="s">
        <v>35</v>
      </c>
      <c r="H204" s="83" t="s">
        <v>3</v>
      </c>
      <c r="I204" s="83"/>
      <c r="J204" s="83"/>
      <c r="K204" s="83"/>
      <c r="L204" s="83"/>
      <c r="M204" s="83" t="s">
        <v>4</v>
      </c>
      <c r="N204" s="83"/>
      <c r="O204" s="83"/>
      <c r="P204" s="86"/>
    </row>
    <row r="205" spans="1:16" ht="16.5" thickBot="1" x14ac:dyDescent="0.25">
      <c r="A205" s="82"/>
      <c r="B205" s="84"/>
      <c r="C205" s="91"/>
      <c r="D205" s="19" t="s">
        <v>5</v>
      </c>
      <c r="E205" s="19" t="s">
        <v>6</v>
      </c>
      <c r="F205" s="19" t="s">
        <v>7</v>
      </c>
      <c r="G205" s="84"/>
      <c r="H205" s="19" t="s">
        <v>36</v>
      </c>
      <c r="I205" s="19" t="s">
        <v>20</v>
      </c>
      <c r="J205" s="19" t="s">
        <v>21</v>
      </c>
      <c r="K205" s="19" t="s">
        <v>22</v>
      </c>
      <c r="L205" s="19" t="s">
        <v>8</v>
      </c>
      <c r="M205" s="19" t="s">
        <v>9</v>
      </c>
      <c r="N205" s="19" t="s">
        <v>23</v>
      </c>
      <c r="O205" s="19" t="s">
        <v>24</v>
      </c>
      <c r="P205" s="20" t="s">
        <v>10</v>
      </c>
    </row>
    <row r="206" spans="1:16" ht="30" x14ac:dyDescent="0.2">
      <c r="A206" s="2" t="s">
        <v>87</v>
      </c>
      <c r="B206" s="38" t="s">
        <v>42</v>
      </c>
      <c r="C206" s="23">
        <v>60</v>
      </c>
      <c r="D206" s="23">
        <v>0.4</v>
      </c>
      <c r="E206" s="23">
        <v>0</v>
      </c>
      <c r="F206" s="23">
        <v>1.3</v>
      </c>
      <c r="G206" s="23">
        <v>6.8</v>
      </c>
      <c r="H206" s="23">
        <v>0.01</v>
      </c>
      <c r="I206" s="23">
        <v>0.01</v>
      </c>
      <c r="J206" s="23">
        <v>0</v>
      </c>
      <c r="K206" s="23">
        <v>0.05</v>
      </c>
      <c r="L206" s="23">
        <v>3.5</v>
      </c>
      <c r="M206" s="23">
        <v>8.5</v>
      </c>
      <c r="N206" s="23">
        <v>15</v>
      </c>
      <c r="O206" s="23">
        <v>7</v>
      </c>
      <c r="P206" s="25">
        <v>2.5000000000000001E-2</v>
      </c>
    </row>
    <row r="207" spans="1:16" ht="47.25" x14ac:dyDescent="0.2">
      <c r="A207" s="26" t="s">
        <v>83</v>
      </c>
      <c r="B207" s="27" t="s">
        <v>84</v>
      </c>
      <c r="C207" s="28">
        <v>200</v>
      </c>
      <c r="D207" s="28">
        <v>4</v>
      </c>
      <c r="E207" s="28">
        <v>6</v>
      </c>
      <c r="F207" s="28">
        <v>14.2</v>
      </c>
      <c r="G207" s="28">
        <v>126.8</v>
      </c>
      <c r="H207" s="28">
        <v>0.14499999999999999</v>
      </c>
      <c r="I207" s="28"/>
      <c r="J207" s="28">
        <v>77</v>
      </c>
      <c r="K207" s="28">
        <v>0.5</v>
      </c>
      <c r="L207" s="28">
        <v>3.5</v>
      </c>
      <c r="M207" s="28">
        <v>42</v>
      </c>
      <c r="N207" s="28">
        <v>57.5</v>
      </c>
      <c r="O207" s="28">
        <v>8.5</v>
      </c>
      <c r="P207" s="31">
        <v>1.65</v>
      </c>
    </row>
    <row r="208" spans="1:16" ht="15.75" x14ac:dyDescent="0.2">
      <c r="A208" s="26" t="s">
        <v>101</v>
      </c>
      <c r="B208" s="27" t="s">
        <v>102</v>
      </c>
      <c r="C208" s="28">
        <v>240</v>
      </c>
      <c r="D208" s="28">
        <v>26.7</v>
      </c>
      <c r="E208" s="28">
        <v>14.7</v>
      </c>
      <c r="F208" s="28">
        <v>34.5</v>
      </c>
      <c r="G208" s="28">
        <v>377.1</v>
      </c>
      <c r="H208" s="28">
        <v>0.19</v>
      </c>
      <c r="I208" s="28">
        <v>0.15</v>
      </c>
      <c r="J208" s="28">
        <v>104</v>
      </c>
      <c r="K208" s="28">
        <v>1.55</v>
      </c>
      <c r="L208" s="28">
        <v>17.5</v>
      </c>
      <c r="M208" s="28">
        <v>164.3</v>
      </c>
      <c r="N208" s="28">
        <v>191</v>
      </c>
      <c r="O208" s="28">
        <v>45</v>
      </c>
      <c r="P208" s="31">
        <v>1.24</v>
      </c>
    </row>
    <row r="209" spans="1:16" ht="30" x14ac:dyDescent="0.2">
      <c r="A209" s="4" t="s">
        <v>53</v>
      </c>
      <c r="B209" s="27" t="s">
        <v>47</v>
      </c>
      <c r="C209" s="28">
        <v>50</v>
      </c>
      <c r="D209" s="28">
        <v>4.4000000000000004</v>
      </c>
      <c r="E209" s="28">
        <v>1.1399999999999999</v>
      </c>
      <c r="F209" s="28">
        <v>31.2</v>
      </c>
      <c r="G209" s="28">
        <v>152.66</v>
      </c>
      <c r="H209" s="28">
        <v>4.3999999999999997E-2</v>
      </c>
      <c r="I209" s="28">
        <v>1.2E-2</v>
      </c>
      <c r="J209" s="28">
        <v>0</v>
      </c>
      <c r="K209" s="28">
        <v>0.68</v>
      </c>
      <c r="L209" s="28">
        <v>0</v>
      </c>
      <c r="M209" s="28">
        <v>7.6</v>
      </c>
      <c r="N209" s="28">
        <v>16</v>
      </c>
      <c r="O209" s="28">
        <v>5.2</v>
      </c>
      <c r="P209" s="31">
        <v>0.48</v>
      </c>
    </row>
    <row r="210" spans="1:16" ht="15.75" x14ac:dyDescent="0.2">
      <c r="A210" s="26" t="s">
        <v>103</v>
      </c>
      <c r="B210" s="27" t="s">
        <v>14</v>
      </c>
      <c r="C210" s="28">
        <v>200</v>
      </c>
      <c r="D210" s="28">
        <v>0.2</v>
      </c>
      <c r="E210" s="28">
        <v>0</v>
      </c>
      <c r="F210" s="28">
        <v>14.5</v>
      </c>
      <c r="G210" s="28">
        <v>58.8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3.45</v>
      </c>
      <c r="N210" s="28">
        <v>5</v>
      </c>
      <c r="O210" s="28">
        <v>5</v>
      </c>
      <c r="P210" s="31">
        <v>0.6</v>
      </c>
    </row>
    <row r="211" spans="1:16" ht="16.5" thickBot="1" x14ac:dyDescent="0.25">
      <c r="A211" s="59"/>
      <c r="B211" s="34" t="s">
        <v>16</v>
      </c>
      <c r="C211" s="60">
        <f>C206+C207+C208+C209+C210</f>
        <v>750</v>
      </c>
      <c r="D211" s="60">
        <f t="shared" ref="D211:P211" si="23">D206+D207+D208+D209+D210</f>
        <v>35.700000000000003</v>
      </c>
      <c r="E211" s="60">
        <f t="shared" si="23"/>
        <v>21.84</v>
      </c>
      <c r="F211" s="60">
        <f t="shared" si="23"/>
        <v>95.7</v>
      </c>
      <c r="G211" s="60">
        <f t="shared" si="23"/>
        <v>722.16</v>
      </c>
      <c r="H211" s="60">
        <f t="shared" si="23"/>
        <v>0.38899999999999996</v>
      </c>
      <c r="I211" s="60">
        <f t="shared" si="23"/>
        <v>0.17200000000000001</v>
      </c>
      <c r="J211" s="60">
        <f t="shared" si="23"/>
        <v>181</v>
      </c>
      <c r="K211" s="60">
        <f t="shared" si="23"/>
        <v>2.7800000000000002</v>
      </c>
      <c r="L211" s="60">
        <f t="shared" si="23"/>
        <v>24.5</v>
      </c>
      <c r="M211" s="60">
        <f t="shared" si="23"/>
        <v>225.85</v>
      </c>
      <c r="N211" s="60">
        <f t="shared" si="23"/>
        <v>284.5</v>
      </c>
      <c r="O211" s="60">
        <f t="shared" si="23"/>
        <v>70.7</v>
      </c>
      <c r="P211" s="60">
        <f t="shared" si="23"/>
        <v>3.9950000000000001</v>
      </c>
    </row>
    <row r="212" spans="1:16" ht="16.5" thickBot="1" x14ac:dyDescent="0.25">
      <c r="A212" s="33"/>
      <c r="B212" s="34" t="s">
        <v>50</v>
      </c>
      <c r="C212" s="6">
        <f>C200+C211</f>
        <v>1295</v>
      </c>
      <c r="D212" s="6">
        <f t="shared" ref="D212:P212" si="24">D200+D211</f>
        <v>52.3</v>
      </c>
      <c r="E212" s="6">
        <f t="shared" si="24"/>
        <v>36.869999999999997</v>
      </c>
      <c r="F212" s="6">
        <f t="shared" si="24"/>
        <v>167.89999999999998</v>
      </c>
      <c r="G212" s="6">
        <f t="shared" si="24"/>
        <v>1252.98</v>
      </c>
      <c r="H212" s="6">
        <f t="shared" si="24"/>
        <v>0.60299999999999998</v>
      </c>
      <c r="I212" s="6">
        <f t="shared" si="24"/>
        <v>0.43000000000000005</v>
      </c>
      <c r="J212" s="6">
        <f t="shared" si="24"/>
        <v>358</v>
      </c>
      <c r="K212" s="6">
        <f t="shared" si="24"/>
        <v>4.6000000000000005</v>
      </c>
      <c r="L212" s="6">
        <f t="shared" si="24"/>
        <v>36.49</v>
      </c>
      <c r="M212" s="6">
        <f t="shared" si="24"/>
        <v>461.75</v>
      </c>
      <c r="N212" s="6">
        <f t="shared" si="24"/>
        <v>520.29999999999995</v>
      </c>
      <c r="O212" s="6">
        <f t="shared" si="24"/>
        <v>127.80000000000001</v>
      </c>
      <c r="P212" s="6">
        <f t="shared" si="24"/>
        <v>6.3150000000000004</v>
      </c>
    </row>
    <row r="216" spans="1:16" ht="20.25" x14ac:dyDescent="0.2">
      <c r="A216" s="79" t="s">
        <v>71</v>
      </c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</row>
    <row r="217" spans="1:16" ht="20.25" x14ac:dyDescent="0.2">
      <c r="A217" s="87" t="s">
        <v>11</v>
      </c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</row>
    <row r="218" spans="1:16" ht="21" thickBot="1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6" ht="15.75" x14ac:dyDescent="0.2">
      <c r="A219" s="81" t="s">
        <v>0</v>
      </c>
      <c r="B219" s="83" t="s">
        <v>1</v>
      </c>
      <c r="C219" s="90" t="s">
        <v>121</v>
      </c>
      <c r="D219" s="83" t="s">
        <v>34</v>
      </c>
      <c r="E219" s="83"/>
      <c r="F219" s="83"/>
      <c r="G219" s="83" t="s">
        <v>35</v>
      </c>
      <c r="H219" s="83" t="s">
        <v>3</v>
      </c>
      <c r="I219" s="83"/>
      <c r="J219" s="83"/>
      <c r="K219" s="83"/>
      <c r="L219" s="83"/>
      <c r="M219" s="83" t="s">
        <v>4</v>
      </c>
      <c r="N219" s="83"/>
      <c r="O219" s="83"/>
      <c r="P219" s="86"/>
    </row>
    <row r="220" spans="1:16" ht="16.5" thickBot="1" x14ac:dyDescent="0.25">
      <c r="A220" s="92"/>
      <c r="B220" s="93"/>
      <c r="C220" s="91"/>
      <c r="D220" s="47" t="s">
        <v>5</v>
      </c>
      <c r="E220" s="47" t="s">
        <v>6</v>
      </c>
      <c r="F220" s="47" t="s">
        <v>7</v>
      </c>
      <c r="G220" s="93"/>
      <c r="H220" s="47" t="s">
        <v>36</v>
      </c>
      <c r="I220" s="47" t="s">
        <v>20</v>
      </c>
      <c r="J220" s="47" t="s">
        <v>21</v>
      </c>
      <c r="K220" s="47" t="s">
        <v>22</v>
      </c>
      <c r="L220" s="47" t="s">
        <v>8</v>
      </c>
      <c r="M220" s="47" t="s">
        <v>9</v>
      </c>
      <c r="N220" s="47" t="s">
        <v>23</v>
      </c>
      <c r="O220" s="47" t="s">
        <v>24</v>
      </c>
      <c r="P220" s="48" t="s">
        <v>10</v>
      </c>
    </row>
    <row r="221" spans="1:16" ht="31.5" x14ac:dyDescent="0.2">
      <c r="A221" s="49" t="s">
        <v>72</v>
      </c>
      <c r="B221" s="50" t="s">
        <v>104</v>
      </c>
      <c r="C221" s="51">
        <v>155</v>
      </c>
      <c r="D221" s="51">
        <v>9.6</v>
      </c>
      <c r="E221" s="51">
        <v>12</v>
      </c>
      <c r="F221" s="51">
        <v>23.5</v>
      </c>
      <c r="G221" s="52">
        <v>243.7</v>
      </c>
      <c r="H221" s="51">
        <v>0.15</v>
      </c>
      <c r="I221" s="51">
        <v>0.11</v>
      </c>
      <c r="J221" s="51">
        <v>47</v>
      </c>
      <c r="K221" s="51">
        <v>1.07</v>
      </c>
      <c r="L221" s="51">
        <v>0.5</v>
      </c>
      <c r="M221" s="51">
        <v>22</v>
      </c>
      <c r="N221" s="51">
        <v>129</v>
      </c>
      <c r="O221" s="51">
        <v>15</v>
      </c>
      <c r="P221" s="53">
        <v>0.4</v>
      </c>
    </row>
    <row r="222" spans="1:16" ht="31.5" x14ac:dyDescent="0.2">
      <c r="A222" s="4" t="s">
        <v>65</v>
      </c>
      <c r="B222" s="32" t="s">
        <v>149</v>
      </c>
      <c r="C222" s="28">
        <v>125</v>
      </c>
      <c r="D222" s="28">
        <v>6.25</v>
      </c>
      <c r="E222" s="28">
        <v>4</v>
      </c>
      <c r="F222" s="28">
        <v>19.600000000000001</v>
      </c>
      <c r="G222" s="28">
        <v>137.4</v>
      </c>
      <c r="H222" s="28">
        <v>0.04</v>
      </c>
      <c r="I222" s="28">
        <v>0.08</v>
      </c>
      <c r="J222" s="28">
        <v>55</v>
      </c>
      <c r="K222" s="28">
        <v>0.1</v>
      </c>
      <c r="L222" s="28">
        <v>8.75</v>
      </c>
      <c r="M222" s="28">
        <v>126.3</v>
      </c>
      <c r="N222" s="28">
        <v>26.3</v>
      </c>
      <c r="O222" s="28">
        <v>10.3</v>
      </c>
      <c r="P222" s="31">
        <v>0.1</v>
      </c>
    </row>
    <row r="223" spans="1:16" ht="30" x14ac:dyDescent="0.2">
      <c r="A223" s="4" t="s">
        <v>53</v>
      </c>
      <c r="B223" s="27" t="s">
        <v>140</v>
      </c>
      <c r="C223" s="28">
        <v>20</v>
      </c>
      <c r="D223" s="28">
        <v>1.6</v>
      </c>
      <c r="E223" s="28">
        <v>0.42</v>
      </c>
      <c r="F223" s="28">
        <v>10.8</v>
      </c>
      <c r="G223" s="28">
        <v>53.4</v>
      </c>
      <c r="H223" s="28">
        <v>4.3999999999999997E-2</v>
      </c>
      <c r="I223" s="28">
        <v>1.2E-2</v>
      </c>
      <c r="J223" s="28">
        <v>0</v>
      </c>
      <c r="K223" s="28">
        <v>0.68</v>
      </c>
      <c r="L223" s="28">
        <v>0</v>
      </c>
      <c r="M223" s="28">
        <v>7.6</v>
      </c>
      <c r="N223" s="28">
        <v>16</v>
      </c>
      <c r="O223" s="28">
        <v>5.2</v>
      </c>
      <c r="P223" s="31">
        <v>0.48</v>
      </c>
    </row>
    <row r="224" spans="1:16" ht="15.75" x14ac:dyDescent="0.2">
      <c r="A224" s="26" t="s">
        <v>103</v>
      </c>
      <c r="B224" s="27" t="s">
        <v>14</v>
      </c>
      <c r="C224" s="28">
        <v>200</v>
      </c>
      <c r="D224" s="28">
        <v>0.2</v>
      </c>
      <c r="E224" s="28">
        <v>0</v>
      </c>
      <c r="F224" s="28">
        <v>14.5</v>
      </c>
      <c r="G224" s="28">
        <v>58.8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3.45</v>
      </c>
      <c r="N224" s="28">
        <v>5</v>
      </c>
      <c r="O224" s="28">
        <v>5</v>
      </c>
      <c r="P224" s="31">
        <v>0.6</v>
      </c>
    </row>
    <row r="225" spans="1:16" ht="16.5" thickBot="1" x14ac:dyDescent="0.25">
      <c r="A225" s="33"/>
      <c r="B225" s="34" t="s">
        <v>16</v>
      </c>
      <c r="C225" s="35">
        <f t="shared" ref="C225:P225" si="25">C221+C222+C223+C224</f>
        <v>500</v>
      </c>
      <c r="D225" s="35">
        <f t="shared" si="25"/>
        <v>17.649999999999999</v>
      </c>
      <c r="E225" s="35">
        <f t="shared" si="25"/>
        <v>16.420000000000002</v>
      </c>
      <c r="F225" s="35">
        <f t="shared" si="25"/>
        <v>68.400000000000006</v>
      </c>
      <c r="G225" s="36">
        <f t="shared" si="25"/>
        <v>493.3</v>
      </c>
      <c r="H225" s="35">
        <f t="shared" si="25"/>
        <v>0.23399999999999999</v>
      </c>
      <c r="I225" s="35">
        <f t="shared" si="25"/>
        <v>0.20200000000000001</v>
      </c>
      <c r="J225" s="35">
        <f t="shared" si="25"/>
        <v>102</v>
      </c>
      <c r="K225" s="35">
        <f t="shared" si="25"/>
        <v>1.85</v>
      </c>
      <c r="L225" s="35">
        <f t="shared" si="25"/>
        <v>9.25</v>
      </c>
      <c r="M225" s="35">
        <f t="shared" si="25"/>
        <v>159.35</v>
      </c>
      <c r="N225" s="35">
        <f t="shared" si="25"/>
        <v>176.3</v>
      </c>
      <c r="O225" s="35">
        <f t="shared" si="25"/>
        <v>35.5</v>
      </c>
      <c r="P225" s="54">
        <f t="shared" si="25"/>
        <v>1.58</v>
      </c>
    </row>
    <row r="226" spans="1:16" ht="15.75" x14ac:dyDescent="0.2">
      <c r="A226" s="55"/>
      <c r="B226" s="9"/>
      <c r="C226" s="10"/>
      <c r="D226" s="11"/>
      <c r="E226" s="11"/>
      <c r="F226" s="11"/>
      <c r="G226" s="12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 ht="20.25" x14ac:dyDescent="0.3">
      <c r="A227" s="85" t="s">
        <v>12</v>
      </c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</row>
    <row r="228" spans="1:16" ht="21" thickBo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.75" x14ac:dyDescent="0.2">
      <c r="A229" s="81" t="s">
        <v>0</v>
      </c>
      <c r="B229" s="83" t="s">
        <v>1</v>
      </c>
      <c r="C229" s="90" t="s">
        <v>121</v>
      </c>
      <c r="D229" s="83" t="s">
        <v>34</v>
      </c>
      <c r="E229" s="83"/>
      <c r="F229" s="83"/>
      <c r="G229" s="83" t="s">
        <v>35</v>
      </c>
      <c r="H229" s="83" t="s">
        <v>3</v>
      </c>
      <c r="I229" s="83"/>
      <c r="J229" s="83"/>
      <c r="K229" s="83"/>
      <c r="L229" s="83"/>
      <c r="M229" s="83" t="s">
        <v>4</v>
      </c>
      <c r="N229" s="83"/>
      <c r="O229" s="83"/>
      <c r="P229" s="86"/>
    </row>
    <row r="230" spans="1:16" ht="16.5" thickBot="1" x14ac:dyDescent="0.25">
      <c r="A230" s="92"/>
      <c r="B230" s="93"/>
      <c r="C230" s="91"/>
      <c r="D230" s="47" t="s">
        <v>5</v>
      </c>
      <c r="E230" s="47" t="s">
        <v>6</v>
      </c>
      <c r="F230" s="47" t="s">
        <v>7</v>
      </c>
      <c r="G230" s="93"/>
      <c r="H230" s="47" t="s">
        <v>36</v>
      </c>
      <c r="I230" s="47" t="s">
        <v>20</v>
      </c>
      <c r="J230" s="47" t="s">
        <v>21</v>
      </c>
      <c r="K230" s="47" t="s">
        <v>22</v>
      </c>
      <c r="L230" s="47" t="s">
        <v>8</v>
      </c>
      <c r="M230" s="47" t="s">
        <v>9</v>
      </c>
      <c r="N230" s="47" t="s">
        <v>23</v>
      </c>
      <c r="O230" s="47" t="s">
        <v>24</v>
      </c>
      <c r="P230" s="48" t="s">
        <v>10</v>
      </c>
    </row>
    <row r="231" spans="1:16" ht="30" x14ac:dyDescent="0.2">
      <c r="A231" s="18" t="s">
        <v>87</v>
      </c>
      <c r="B231" s="50" t="s">
        <v>42</v>
      </c>
      <c r="C231" s="51">
        <v>60</v>
      </c>
      <c r="D231" s="51">
        <v>0.4</v>
      </c>
      <c r="E231" s="51">
        <v>0</v>
      </c>
      <c r="F231" s="51">
        <v>1.3</v>
      </c>
      <c r="G231" s="51">
        <v>6.8</v>
      </c>
      <c r="H231" s="51">
        <v>0.01</v>
      </c>
      <c r="I231" s="51">
        <v>0.01</v>
      </c>
      <c r="J231" s="51">
        <v>0</v>
      </c>
      <c r="K231" s="51">
        <v>0.05</v>
      </c>
      <c r="L231" s="51">
        <v>3.5</v>
      </c>
      <c r="M231" s="51">
        <v>8.5</v>
      </c>
      <c r="N231" s="51">
        <v>15</v>
      </c>
      <c r="O231" s="51">
        <v>7</v>
      </c>
      <c r="P231" s="53">
        <v>2.5000000000000001E-2</v>
      </c>
    </row>
    <row r="232" spans="1:16" ht="31.5" x14ac:dyDescent="0.2">
      <c r="A232" s="26" t="s">
        <v>83</v>
      </c>
      <c r="B232" s="32" t="s">
        <v>105</v>
      </c>
      <c r="C232" s="28">
        <v>200</v>
      </c>
      <c r="D232" s="28">
        <v>6.2</v>
      </c>
      <c r="E232" s="28">
        <v>6.25</v>
      </c>
      <c r="F232" s="28">
        <v>15.4</v>
      </c>
      <c r="G232" s="28">
        <v>142.65</v>
      </c>
      <c r="H232" s="28">
        <v>0.1</v>
      </c>
      <c r="I232" s="28">
        <v>0.1</v>
      </c>
      <c r="J232" s="28">
        <v>105</v>
      </c>
      <c r="K232" s="28">
        <v>0.3</v>
      </c>
      <c r="L232" s="28">
        <v>7</v>
      </c>
      <c r="M232" s="28">
        <v>153</v>
      </c>
      <c r="N232" s="28">
        <v>98.6</v>
      </c>
      <c r="O232" s="28">
        <v>22.5</v>
      </c>
      <c r="P232" s="31">
        <v>0.65</v>
      </c>
    </row>
    <row r="233" spans="1:16" ht="15.75" x14ac:dyDescent="0.2">
      <c r="A233" s="26" t="s">
        <v>118</v>
      </c>
      <c r="B233" s="32" t="s">
        <v>106</v>
      </c>
      <c r="C233" s="28">
        <v>140</v>
      </c>
      <c r="D233" s="28">
        <v>9.6999999999999993</v>
      </c>
      <c r="E233" s="28">
        <v>9.9</v>
      </c>
      <c r="F233" s="28">
        <v>15.3</v>
      </c>
      <c r="G233" s="28">
        <v>192</v>
      </c>
      <c r="H233" s="28">
        <v>0.08</v>
      </c>
      <c r="I233" s="28">
        <v>0.1</v>
      </c>
      <c r="J233" s="28">
        <v>50</v>
      </c>
      <c r="K233" s="28">
        <v>0.3</v>
      </c>
      <c r="L233" s="28">
        <v>5</v>
      </c>
      <c r="M233" s="28">
        <v>85</v>
      </c>
      <c r="N233" s="28">
        <v>120</v>
      </c>
      <c r="O233" s="28">
        <v>20</v>
      </c>
      <c r="P233" s="31">
        <v>1</v>
      </c>
    </row>
    <row r="234" spans="1:16" ht="15.75" x14ac:dyDescent="0.2">
      <c r="A234" s="26" t="s">
        <v>107</v>
      </c>
      <c r="B234" s="32" t="s">
        <v>69</v>
      </c>
      <c r="C234" s="28">
        <v>150</v>
      </c>
      <c r="D234" s="28">
        <v>3.2</v>
      </c>
      <c r="E234" s="28">
        <v>7.3</v>
      </c>
      <c r="F234" s="28">
        <v>21.5</v>
      </c>
      <c r="G234" s="28">
        <v>164.5</v>
      </c>
      <c r="H234" s="28">
        <v>0.1</v>
      </c>
      <c r="I234" s="28">
        <v>0.08</v>
      </c>
      <c r="J234" s="28">
        <v>4.4000000000000004</v>
      </c>
      <c r="K234" s="28">
        <v>0.25</v>
      </c>
      <c r="L234" s="28">
        <v>6.2</v>
      </c>
      <c r="M234" s="28">
        <v>45</v>
      </c>
      <c r="N234" s="28">
        <v>90</v>
      </c>
      <c r="O234" s="28">
        <v>17</v>
      </c>
      <c r="P234" s="31">
        <v>1.22</v>
      </c>
    </row>
    <row r="235" spans="1:16" ht="30" x14ac:dyDescent="0.2">
      <c r="A235" s="4" t="s">
        <v>53</v>
      </c>
      <c r="B235" s="32" t="s">
        <v>47</v>
      </c>
      <c r="C235" s="28">
        <v>50</v>
      </c>
      <c r="D235" s="28">
        <v>4.4000000000000004</v>
      </c>
      <c r="E235" s="28">
        <v>1.1399999999999999</v>
      </c>
      <c r="F235" s="28">
        <v>31.2</v>
      </c>
      <c r="G235" s="28">
        <v>152.66</v>
      </c>
      <c r="H235" s="28">
        <v>4.3999999999999997E-2</v>
      </c>
      <c r="I235" s="28">
        <v>1.2E-2</v>
      </c>
      <c r="J235" s="28">
        <v>0</v>
      </c>
      <c r="K235" s="28">
        <v>0.68</v>
      </c>
      <c r="L235" s="28">
        <v>0</v>
      </c>
      <c r="M235" s="28">
        <v>7.6</v>
      </c>
      <c r="N235" s="28">
        <v>16</v>
      </c>
      <c r="O235" s="28">
        <v>5.2</v>
      </c>
      <c r="P235" s="31">
        <v>0.48</v>
      </c>
    </row>
    <row r="236" spans="1:16" ht="15.75" x14ac:dyDescent="0.2">
      <c r="A236" s="26" t="s">
        <v>108</v>
      </c>
      <c r="B236" s="32" t="s">
        <v>60</v>
      </c>
      <c r="C236" s="28">
        <v>200</v>
      </c>
      <c r="D236" s="28">
        <v>0.1</v>
      </c>
      <c r="E236" s="28">
        <v>0</v>
      </c>
      <c r="F236" s="28">
        <v>24.2</v>
      </c>
      <c r="G236" s="28">
        <v>97.2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3.45</v>
      </c>
      <c r="N236" s="28">
        <v>5</v>
      </c>
      <c r="O236" s="28">
        <v>5</v>
      </c>
      <c r="P236" s="31">
        <v>0.6</v>
      </c>
    </row>
    <row r="237" spans="1:16" ht="16.5" thickBot="1" x14ac:dyDescent="0.25">
      <c r="A237" s="59"/>
      <c r="B237" s="34" t="s">
        <v>16</v>
      </c>
      <c r="C237" s="60">
        <f>C231+C232+C233+C234+C235+C236</f>
        <v>800</v>
      </c>
      <c r="D237" s="60">
        <f t="shared" ref="D237:P237" si="26">D231+D232+D233+D234+D235+D236</f>
        <v>24</v>
      </c>
      <c r="E237" s="60">
        <f t="shared" si="26"/>
        <v>24.59</v>
      </c>
      <c r="F237" s="60">
        <f t="shared" si="26"/>
        <v>108.9</v>
      </c>
      <c r="G237" s="60">
        <f t="shared" si="26"/>
        <v>755.81000000000006</v>
      </c>
      <c r="H237" s="60">
        <f t="shared" si="26"/>
        <v>0.33400000000000002</v>
      </c>
      <c r="I237" s="60">
        <f t="shared" si="26"/>
        <v>0.30200000000000005</v>
      </c>
      <c r="J237" s="60">
        <f t="shared" si="26"/>
        <v>159.4</v>
      </c>
      <c r="K237" s="60">
        <f t="shared" si="26"/>
        <v>1.58</v>
      </c>
      <c r="L237" s="60">
        <f t="shared" si="26"/>
        <v>21.7</v>
      </c>
      <c r="M237" s="60">
        <f t="shared" si="26"/>
        <v>302.55</v>
      </c>
      <c r="N237" s="60">
        <f t="shared" si="26"/>
        <v>344.6</v>
      </c>
      <c r="O237" s="60">
        <f t="shared" si="26"/>
        <v>76.7</v>
      </c>
      <c r="P237" s="60">
        <f t="shared" si="26"/>
        <v>3.9750000000000001</v>
      </c>
    </row>
    <row r="238" spans="1:16" ht="16.5" thickBot="1" x14ac:dyDescent="0.25">
      <c r="A238" s="33"/>
      <c r="B238" s="34" t="s">
        <v>50</v>
      </c>
      <c r="C238" s="6">
        <f>C225+C237</f>
        <v>1300</v>
      </c>
      <c r="D238" s="6">
        <f t="shared" ref="D238:P238" si="27">D225+D237</f>
        <v>41.65</v>
      </c>
      <c r="E238" s="6">
        <f t="shared" si="27"/>
        <v>41.010000000000005</v>
      </c>
      <c r="F238" s="6">
        <f t="shared" si="27"/>
        <v>177.3</v>
      </c>
      <c r="G238" s="6">
        <f t="shared" si="27"/>
        <v>1249.1100000000001</v>
      </c>
      <c r="H238" s="6">
        <f t="shared" si="27"/>
        <v>0.56800000000000006</v>
      </c>
      <c r="I238" s="6">
        <f t="shared" si="27"/>
        <v>0.504</v>
      </c>
      <c r="J238" s="6">
        <f t="shared" si="27"/>
        <v>261.39999999999998</v>
      </c>
      <c r="K238" s="6">
        <f t="shared" si="27"/>
        <v>3.43</v>
      </c>
      <c r="L238" s="6">
        <f t="shared" si="27"/>
        <v>30.95</v>
      </c>
      <c r="M238" s="6">
        <f t="shared" si="27"/>
        <v>461.9</v>
      </c>
      <c r="N238" s="6">
        <f t="shared" si="27"/>
        <v>520.90000000000009</v>
      </c>
      <c r="O238" s="6">
        <f t="shared" si="27"/>
        <v>112.2</v>
      </c>
      <c r="P238" s="6">
        <f t="shared" si="27"/>
        <v>5.5549999999999997</v>
      </c>
    </row>
    <row r="242" spans="1:16" ht="20.25" x14ac:dyDescent="0.2">
      <c r="A242" s="79" t="s">
        <v>82</v>
      </c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</row>
    <row r="243" spans="1:16" ht="20.25" x14ac:dyDescent="0.2">
      <c r="A243" s="87" t="s">
        <v>11</v>
      </c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</row>
    <row r="244" spans="1:16" ht="21" thickBot="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6" ht="15.75" x14ac:dyDescent="0.2">
      <c r="A245" s="81" t="s">
        <v>0</v>
      </c>
      <c r="B245" s="83" t="s">
        <v>1</v>
      </c>
      <c r="C245" s="90" t="s">
        <v>121</v>
      </c>
      <c r="D245" s="83" t="s">
        <v>34</v>
      </c>
      <c r="E245" s="83"/>
      <c r="F245" s="83"/>
      <c r="G245" s="83" t="s">
        <v>35</v>
      </c>
      <c r="H245" s="83" t="s">
        <v>3</v>
      </c>
      <c r="I245" s="83"/>
      <c r="J245" s="83"/>
      <c r="K245" s="83"/>
      <c r="L245" s="83"/>
      <c r="M245" s="83" t="s">
        <v>4</v>
      </c>
      <c r="N245" s="83"/>
      <c r="O245" s="83"/>
      <c r="P245" s="86"/>
    </row>
    <row r="246" spans="1:16" ht="16.5" thickBot="1" x14ac:dyDescent="0.25">
      <c r="A246" s="92"/>
      <c r="B246" s="93"/>
      <c r="C246" s="91"/>
      <c r="D246" s="47" t="s">
        <v>5</v>
      </c>
      <c r="E246" s="47" t="s">
        <v>6</v>
      </c>
      <c r="F246" s="47" t="s">
        <v>7</v>
      </c>
      <c r="G246" s="93"/>
      <c r="H246" s="47" t="s">
        <v>36</v>
      </c>
      <c r="I246" s="47" t="s">
        <v>20</v>
      </c>
      <c r="J246" s="47" t="s">
        <v>21</v>
      </c>
      <c r="K246" s="47" t="s">
        <v>22</v>
      </c>
      <c r="L246" s="47" t="s">
        <v>8</v>
      </c>
      <c r="M246" s="47" t="s">
        <v>9</v>
      </c>
      <c r="N246" s="47" t="s">
        <v>23</v>
      </c>
      <c r="O246" s="47" t="s">
        <v>24</v>
      </c>
      <c r="P246" s="48" t="s">
        <v>10</v>
      </c>
    </row>
    <row r="247" spans="1:16" ht="15.75" x14ac:dyDescent="0.2">
      <c r="A247" s="49" t="s">
        <v>110</v>
      </c>
      <c r="B247" s="50" t="s">
        <v>109</v>
      </c>
      <c r="C247" s="51">
        <v>50</v>
      </c>
      <c r="D247" s="51">
        <v>8.5500000000000007</v>
      </c>
      <c r="E247" s="51">
        <v>10.7</v>
      </c>
      <c r="F247" s="51">
        <v>2.5</v>
      </c>
      <c r="G247" s="51">
        <v>140.1</v>
      </c>
      <c r="H247" s="51">
        <v>0.1</v>
      </c>
      <c r="I247" s="51">
        <v>0.06</v>
      </c>
      <c r="J247" s="51">
        <v>48</v>
      </c>
      <c r="K247" s="51">
        <v>0</v>
      </c>
      <c r="L247" s="51">
        <v>3.6</v>
      </c>
      <c r="M247" s="51">
        <v>87.3</v>
      </c>
      <c r="N247" s="51">
        <v>148</v>
      </c>
      <c r="O247" s="51">
        <v>20</v>
      </c>
      <c r="P247" s="53">
        <v>0.5</v>
      </c>
    </row>
    <row r="248" spans="1:16" ht="31.5" x14ac:dyDescent="0.2">
      <c r="A248" s="26">
        <v>470</v>
      </c>
      <c r="B248" s="32" t="s">
        <v>27</v>
      </c>
      <c r="C248" s="28">
        <v>150</v>
      </c>
      <c r="D248" s="28">
        <v>5.25</v>
      </c>
      <c r="E248" s="28">
        <v>7.95</v>
      </c>
      <c r="F248" s="28">
        <v>33.15</v>
      </c>
      <c r="G248" s="29">
        <v>225.15</v>
      </c>
      <c r="H248" s="28">
        <v>0.1</v>
      </c>
      <c r="I248" s="28">
        <v>0.08</v>
      </c>
      <c r="J248" s="28">
        <v>20</v>
      </c>
      <c r="K248" s="28">
        <v>0.2</v>
      </c>
      <c r="L248" s="28">
        <v>10</v>
      </c>
      <c r="M248" s="28">
        <v>20</v>
      </c>
      <c r="N248" s="28">
        <v>33</v>
      </c>
      <c r="O248" s="28">
        <v>15</v>
      </c>
      <c r="P248" s="31">
        <v>0.9</v>
      </c>
    </row>
    <row r="249" spans="1:16" ht="30" x14ac:dyDescent="0.2">
      <c r="A249" s="4" t="s">
        <v>53</v>
      </c>
      <c r="B249" s="27" t="s">
        <v>140</v>
      </c>
      <c r="C249" s="28">
        <v>40</v>
      </c>
      <c r="D249" s="28">
        <v>3.2</v>
      </c>
      <c r="E249" s="28">
        <v>0.84</v>
      </c>
      <c r="F249" s="28">
        <v>21.6</v>
      </c>
      <c r="G249" s="28">
        <v>106.8</v>
      </c>
      <c r="H249" s="28">
        <v>4.3999999999999997E-2</v>
      </c>
      <c r="I249" s="28">
        <v>1.2E-2</v>
      </c>
      <c r="J249" s="28">
        <v>0</v>
      </c>
      <c r="K249" s="28">
        <v>0.68</v>
      </c>
      <c r="L249" s="28">
        <v>0</v>
      </c>
      <c r="M249" s="28">
        <v>7.6</v>
      </c>
      <c r="N249" s="28">
        <v>16</v>
      </c>
      <c r="O249" s="28">
        <v>5.2</v>
      </c>
      <c r="P249" s="31">
        <v>0.48</v>
      </c>
    </row>
    <row r="250" spans="1:16" ht="31.5" x14ac:dyDescent="0.2">
      <c r="A250" s="26" t="s">
        <v>41</v>
      </c>
      <c r="B250" s="27" t="s">
        <v>150</v>
      </c>
      <c r="C250" s="28">
        <v>60</v>
      </c>
      <c r="D250" s="28">
        <v>2.6</v>
      </c>
      <c r="E250" s="28">
        <v>2.6</v>
      </c>
      <c r="F250" s="28">
        <v>37.799999999999997</v>
      </c>
      <c r="G250" s="28">
        <v>148.4</v>
      </c>
      <c r="H250" s="28">
        <v>0.06</v>
      </c>
      <c r="I250" s="28">
        <v>0.02</v>
      </c>
      <c r="J250" s="28">
        <v>30</v>
      </c>
      <c r="K250" s="28">
        <v>0.85</v>
      </c>
      <c r="L250" s="28">
        <v>0</v>
      </c>
      <c r="M250" s="28">
        <v>13.5</v>
      </c>
      <c r="N250" s="28">
        <v>21.5</v>
      </c>
      <c r="O250" s="28">
        <v>5.5</v>
      </c>
      <c r="P250" s="31">
        <v>0</v>
      </c>
    </row>
    <row r="251" spans="1:16" ht="15.75" x14ac:dyDescent="0.2">
      <c r="A251" s="26">
        <v>630</v>
      </c>
      <c r="B251" s="27" t="s">
        <v>111</v>
      </c>
      <c r="C251" s="28">
        <v>200</v>
      </c>
      <c r="D251" s="28">
        <v>1.6</v>
      </c>
      <c r="E251" s="28">
        <v>1.6</v>
      </c>
      <c r="F251" s="28">
        <v>17.3</v>
      </c>
      <c r="G251" s="28">
        <v>90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  <c r="M251" s="28">
        <v>3.45</v>
      </c>
      <c r="N251" s="28">
        <v>5</v>
      </c>
      <c r="O251" s="28">
        <v>5</v>
      </c>
      <c r="P251" s="31">
        <v>0.6</v>
      </c>
    </row>
    <row r="252" spans="1:16" ht="16.5" thickBot="1" x14ac:dyDescent="0.25">
      <c r="A252" s="33"/>
      <c r="B252" s="34" t="s">
        <v>16</v>
      </c>
      <c r="C252" s="35">
        <f t="shared" ref="C252:P252" si="28">C247+C248+C249+C250+C251</f>
        <v>500</v>
      </c>
      <c r="D252" s="35">
        <f t="shared" si="28"/>
        <v>21.200000000000003</v>
      </c>
      <c r="E252" s="35">
        <f t="shared" si="28"/>
        <v>23.69</v>
      </c>
      <c r="F252" s="35">
        <f t="shared" si="28"/>
        <v>112.35</v>
      </c>
      <c r="G252" s="35">
        <f t="shared" si="28"/>
        <v>710.45</v>
      </c>
      <c r="H252" s="35">
        <f t="shared" si="28"/>
        <v>0.30399999999999999</v>
      </c>
      <c r="I252" s="35">
        <f t="shared" si="28"/>
        <v>0.17200000000000001</v>
      </c>
      <c r="J252" s="35">
        <f t="shared" si="28"/>
        <v>98</v>
      </c>
      <c r="K252" s="35">
        <f t="shared" si="28"/>
        <v>1.73</v>
      </c>
      <c r="L252" s="35">
        <f t="shared" si="28"/>
        <v>13.6</v>
      </c>
      <c r="M252" s="35">
        <f t="shared" si="28"/>
        <v>131.84999999999997</v>
      </c>
      <c r="N252" s="35">
        <f t="shared" si="28"/>
        <v>223.5</v>
      </c>
      <c r="O252" s="35">
        <f t="shared" si="28"/>
        <v>50.7</v>
      </c>
      <c r="P252" s="37">
        <f t="shared" si="28"/>
        <v>2.48</v>
      </c>
    </row>
    <row r="253" spans="1:16" ht="15.75" x14ac:dyDescent="0.2">
      <c r="A253" s="55"/>
      <c r="B253" s="9"/>
      <c r="C253" s="10"/>
      <c r="D253" s="11"/>
      <c r="E253" s="11"/>
      <c r="F253" s="11"/>
      <c r="G253" s="12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 ht="20.25" x14ac:dyDescent="0.3">
      <c r="A254" s="85" t="s">
        <v>12</v>
      </c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</row>
    <row r="255" spans="1:16" ht="21" thickBo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5.75" x14ac:dyDescent="0.2">
      <c r="A256" s="81" t="s">
        <v>0</v>
      </c>
      <c r="B256" s="83" t="s">
        <v>1</v>
      </c>
      <c r="C256" s="90" t="s">
        <v>121</v>
      </c>
      <c r="D256" s="83" t="s">
        <v>34</v>
      </c>
      <c r="E256" s="83"/>
      <c r="F256" s="83"/>
      <c r="G256" s="83" t="s">
        <v>35</v>
      </c>
      <c r="H256" s="83" t="s">
        <v>3</v>
      </c>
      <c r="I256" s="83"/>
      <c r="J256" s="83"/>
      <c r="K256" s="83"/>
      <c r="L256" s="83"/>
      <c r="M256" s="83" t="s">
        <v>4</v>
      </c>
      <c r="N256" s="83"/>
      <c r="O256" s="83"/>
      <c r="P256" s="86"/>
    </row>
    <row r="257" spans="1:16" ht="16.5" thickBot="1" x14ac:dyDescent="0.25">
      <c r="A257" s="82"/>
      <c r="B257" s="84"/>
      <c r="C257" s="91"/>
      <c r="D257" s="19" t="s">
        <v>5</v>
      </c>
      <c r="E257" s="19" t="s">
        <v>6</v>
      </c>
      <c r="F257" s="19" t="s">
        <v>7</v>
      </c>
      <c r="G257" s="84"/>
      <c r="H257" s="19" t="s">
        <v>36</v>
      </c>
      <c r="I257" s="19" t="s">
        <v>20</v>
      </c>
      <c r="J257" s="19" t="s">
        <v>21</v>
      </c>
      <c r="K257" s="19" t="s">
        <v>22</v>
      </c>
      <c r="L257" s="19" t="s">
        <v>8</v>
      </c>
      <c r="M257" s="19" t="s">
        <v>9</v>
      </c>
      <c r="N257" s="19" t="s">
        <v>23</v>
      </c>
      <c r="O257" s="19" t="s">
        <v>24</v>
      </c>
      <c r="P257" s="20" t="s">
        <v>10</v>
      </c>
    </row>
    <row r="258" spans="1:16" ht="30" x14ac:dyDescent="0.2">
      <c r="A258" s="2" t="s">
        <v>87</v>
      </c>
      <c r="B258" s="38" t="s">
        <v>42</v>
      </c>
      <c r="C258" s="23">
        <v>60</v>
      </c>
      <c r="D258" s="23">
        <v>0.4</v>
      </c>
      <c r="E258" s="23">
        <v>0</v>
      </c>
      <c r="F258" s="23">
        <v>1.3</v>
      </c>
      <c r="G258" s="23">
        <v>6.8</v>
      </c>
      <c r="H258" s="23">
        <v>0.01</v>
      </c>
      <c r="I258" s="23">
        <v>0.01</v>
      </c>
      <c r="J258" s="23">
        <v>0</v>
      </c>
      <c r="K258" s="23">
        <v>0.05</v>
      </c>
      <c r="L258" s="23">
        <v>3.5</v>
      </c>
      <c r="M258" s="23">
        <v>8.5</v>
      </c>
      <c r="N258" s="23">
        <v>15</v>
      </c>
      <c r="O258" s="23">
        <v>7</v>
      </c>
      <c r="P258" s="25">
        <v>2.5000000000000001E-2</v>
      </c>
    </row>
    <row r="259" spans="1:16" ht="31.5" x14ac:dyDescent="0.2">
      <c r="A259" s="26" t="s">
        <v>112</v>
      </c>
      <c r="B259" s="27" t="s">
        <v>113</v>
      </c>
      <c r="C259" s="28">
        <v>210</v>
      </c>
      <c r="D259" s="28">
        <v>7</v>
      </c>
      <c r="E259" s="28">
        <v>5</v>
      </c>
      <c r="F259" s="28">
        <v>17.8</v>
      </c>
      <c r="G259" s="28">
        <v>144.19999999999999</v>
      </c>
      <c r="H259" s="28">
        <v>0.1</v>
      </c>
      <c r="I259" s="28">
        <v>0.25</v>
      </c>
      <c r="J259" s="28">
        <v>115</v>
      </c>
      <c r="K259" s="28">
        <v>0.5</v>
      </c>
      <c r="L259" s="28">
        <v>6</v>
      </c>
      <c r="M259" s="28">
        <v>101</v>
      </c>
      <c r="N259" s="28">
        <v>102.5</v>
      </c>
      <c r="O259" s="28">
        <v>2</v>
      </c>
      <c r="P259" s="31">
        <v>0.4</v>
      </c>
    </row>
    <row r="260" spans="1:16" ht="15.75" x14ac:dyDescent="0.2">
      <c r="A260" s="26" t="s">
        <v>114</v>
      </c>
      <c r="B260" s="27" t="s">
        <v>115</v>
      </c>
      <c r="C260" s="28">
        <v>90</v>
      </c>
      <c r="D260" s="28">
        <v>9.9</v>
      </c>
      <c r="E260" s="28">
        <v>10.9</v>
      </c>
      <c r="F260" s="28">
        <v>3.3</v>
      </c>
      <c r="G260" s="28">
        <v>150.9</v>
      </c>
      <c r="H260" s="28">
        <v>0.12</v>
      </c>
      <c r="I260" s="28">
        <v>0.05</v>
      </c>
      <c r="J260" s="28">
        <v>39.200000000000003</v>
      </c>
      <c r="K260" s="28">
        <v>0.18</v>
      </c>
      <c r="L260" s="28">
        <v>0.92</v>
      </c>
      <c r="M260" s="28">
        <v>46</v>
      </c>
      <c r="N260" s="28">
        <v>12.1</v>
      </c>
      <c r="O260" s="28">
        <v>44.6</v>
      </c>
      <c r="P260" s="31">
        <v>1</v>
      </c>
    </row>
    <row r="261" spans="1:16" ht="15.75" x14ac:dyDescent="0.2">
      <c r="A261" s="26" t="s">
        <v>116</v>
      </c>
      <c r="B261" s="27" t="s">
        <v>19</v>
      </c>
      <c r="C261" s="28">
        <v>150</v>
      </c>
      <c r="D261" s="28">
        <v>7.3</v>
      </c>
      <c r="E261" s="28">
        <v>7.8</v>
      </c>
      <c r="F261" s="28">
        <v>32.700000000000003</v>
      </c>
      <c r="G261" s="28">
        <v>230.2</v>
      </c>
      <c r="H261" s="28">
        <v>0.09</v>
      </c>
      <c r="I261" s="28">
        <v>0.12</v>
      </c>
      <c r="J261" s="28">
        <v>29.2</v>
      </c>
      <c r="K261" s="28">
        <v>0.25</v>
      </c>
      <c r="L261" s="28">
        <v>8.25</v>
      </c>
      <c r="M261" s="28">
        <v>44.2</v>
      </c>
      <c r="N261" s="28">
        <v>90</v>
      </c>
      <c r="O261" s="28">
        <v>16.7</v>
      </c>
      <c r="P261" s="31">
        <v>0.34</v>
      </c>
    </row>
    <row r="262" spans="1:16" ht="30" x14ac:dyDescent="0.2">
      <c r="A262" s="4" t="s">
        <v>53</v>
      </c>
      <c r="B262" s="27" t="s">
        <v>47</v>
      </c>
      <c r="C262" s="28">
        <v>50</v>
      </c>
      <c r="D262" s="28">
        <v>4.4000000000000004</v>
      </c>
      <c r="E262" s="28">
        <v>1.1399999999999999</v>
      </c>
      <c r="F262" s="28">
        <v>31.2</v>
      </c>
      <c r="G262" s="28">
        <v>152.66</v>
      </c>
      <c r="H262" s="28">
        <v>4.3999999999999997E-2</v>
      </c>
      <c r="I262" s="28">
        <v>1.2E-2</v>
      </c>
      <c r="J262" s="28">
        <v>0</v>
      </c>
      <c r="K262" s="28">
        <v>0.68</v>
      </c>
      <c r="L262" s="28">
        <v>0</v>
      </c>
      <c r="M262" s="28">
        <v>7.6</v>
      </c>
      <c r="N262" s="28">
        <v>16</v>
      </c>
      <c r="O262" s="28">
        <v>5.2</v>
      </c>
      <c r="P262" s="31">
        <v>0.48</v>
      </c>
    </row>
    <row r="263" spans="1:16" ht="15.75" x14ac:dyDescent="0.2">
      <c r="A263" s="26" t="s">
        <v>64</v>
      </c>
      <c r="B263" s="27" t="s">
        <v>143</v>
      </c>
      <c r="C263" s="28">
        <v>200</v>
      </c>
      <c r="D263" s="28">
        <v>0.4</v>
      </c>
      <c r="E263" s="28">
        <v>0</v>
      </c>
      <c r="F263" s="28">
        <v>23.6</v>
      </c>
      <c r="G263" s="28">
        <v>96</v>
      </c>
      <c r="H263" s="28">
        <v>0</v>
      </c>
      <c r="I263" s="28">
        <v>0</v>
      </c>
      <c r="J263" s="28">
        <v>60</v>
      </c>
      <c r="K263" s="28">
        <v>0</v>
      </c>
      <c r="L263" s="28">
        <v>2</v>
      </c>
      <c r="M263" s="28">
        <v>8</v>
      </c>
      <c r="N263" s="28">
        <v>10</v>
      </c>
      <c r="O263" s="28">
        <v>5</v>
      </c>
      <c r="P263" s="31">
        <v>0.8</v>
      </c>
    </row>
    <row r="264" spans="1:16" ht="16.5" thickBot="1" x14ac:dyDescent="0.25">
      <c r="A264" s="59"/>
      <c r="B264" s="34" t="s">
        <v>16</v>
      </c>
      <c r="C264" s="60">
        <f>C258+C259+C260+C261+C262+C263</f>
        <v>760</v>
      </c>
      <c r="D264" s="60">
        <f t="shared" ref="D264:P264" si="29">D258+D259+D260+D261+D262+D263</f>
        <v>29.4</v>
      </c>
      <c r="E264" s="60">
        <f t="shared" si="29"/>
        <v>24.84</v>
      </c>
      <c r="F264" s="60">
        <f t="shared" si="29"/>
        <v>109.9</v>
      </c>
      <c r="G264" s="60">
        <f t="shared" si="29"/>
        <v>780.75999999999988</v>
      </c>
      <c r="H264" s="60">
        <f t="shared" si="29"/>
        <v>0.36399999999999993</v>
      </c>
      <c r="I264" s="60">
        <f t="shared" si="29"/>
        <v>0.442</v>
      </c>
      <c r="J264" s="60">
        <f t="shared" si="29"/>
        <v>243.39999999999998</v>
      </c>
      <c r="K264" s="60">
        <f t="shared" si="29"/>
        <v>1.6600000000000001</v>
      </c>
      <c r="L264" s="60">
        <f t="shared" si="29"/>
        <v>20.67</v>
      </c>
      <c r="M264" s="60">
        <f t="shared" si="29"/>
        <v>215.29999999999998</v>
      </c>
      <c r="N264" s="60">
        <f t="shared" si="29"/>
        <v>245.6</v>
      </c>
      <c r="O264" s="60">
        <f t="shared" si="29"/>
        <v>80.5</v>
      </c>
      <c r="P264" s="60">
        <f t="shared" si="29"/>
        <v>3.0449999999999999</v>
      </c>
    </row>
    <row r="265" spans="1:16" ht="16.5" thickBot="1" x14ac:dyDescent="0.25">
      <c r="A265" s="33"/>
      <c r="B265" s="34" t="s">
        <v>50</v>
      </c>
      <c r="C265" s="6">
        <f>C252+C264</f>
        <v>1260</v>
      </c>
      <c r="D265" s="6">
        <f t="shared" ref="D265:P265" si="30">D252+D264</f>
        <v>50.6</v>
      </c>
      <c r="E265" s="6">
        <f t="shared" si="30"/>
        <v>48.53</v>
      </c>
      <c r="F265" s="6">
        <f t="shared" si="30"/>
        <v>222.25</v>
      </c>
      <c r="G265" s="6">
        <f t="shared" si="30"/>
        <v>1491.21</v>
      </c>
      <c r="H265" s="6">
        <f t="shared" si="30"/>
        <v>0.66799999999999993</v>
      </c>
      <c r="I265" s="6">
        <f t="shared" si="30"/>
        <v>0.61399999999999999</v>
      </c>
      <c r="J265" s="6">
        <f t="shared" si="30"/>
        <v>341.4</v>
      </c>
      <c r="K265" s="6">
        <f t="shared" si="30"/>
        <v>3.39</v>
      </c>
      <c r="L265" s="6">
        <f t="shared" si="30"/>
        <v>34.270000000000003</v>
      </c>
      <c r="M265" s="6">
        <f t="shared" si="30"/>
        <v>347.15</v>
      </c>
      <c r="N265" s="6">
        <f t="shared" si="30"/>
        <v>469.1</v>
      </c>
      <c r="O265" s="6">
        <f t="shared" si="30"/>
        <v>131.19999999999999</v>
      </c>
      <c r="P265" s="6">
        <f t="shared" si="30"/>
        <v>5.5250000000000004</v>
      </c>
    </row>
  </sheetData>
  <mergeCells count="172">
    <mergeCell ref="A190:P190"/>
    <mergeCell ref="A178:A179"/>
    <mergeCell ref="B178:B179"/>
    <mergeCell ref="D178:F178"/>
    <mergeCell ref="G178:G179"/>
    <mergeCell ref="A191:P191"/>
    <mergeCell ref="H178:L178"/>
    <mergeCell ref="M178:P178"/>
    <mergeCell ref="A193:A194"/>
    <mergeCell ref="B193:B194"/>
    <mergeCell ref="D193:F193"/>
    <mergeCell ref="G193:G194"/>
    <mergeCell ref="H193:L193"/>
    <mergeCell ref="M193:P193"/>
    <mergeCell ref="C193:C194"/>
    <mergeCell ref="A202:P202"/>
    <mergeCell ref="A204:A205"/>
    <mergeCell ref="B204:B205"/>
    <mergeCell ref="D204:F204"/>
    <mergeCell ref="G204:G205"/>
    <mergeCell ref="H204:L204"/>
    <mergeCell ref="M204:P204"/>
    <mergeCell ref="C204:C205"/>
    <mergeCell ref="A216:P216"/>
    <mergeCell ref="A217:P217"/>
    <mergeCell ref="A219:A220"/>
    <mergeCell ref="B219:B220"/>
    <mergeCell ref="D219:F219"/>
    <mergeCell ref="G219:G220"/>
    <mergeCell ref="H219:L219"/>
    <mergeCell ref="M219:P219"/>
    <mergeCell ref="C219:C220"/>
    <mergeCell ref="A227:P227"/>
    <mergeCell ref="A229:A230"/>
    <mergeCell ref="B229:B230"/>
    <mergeCell ref="D229:F229"/>
    <mergeCell ref="G229:G230"/>
    <mergeCell ref="H229:L229"/>
    <mergeCell ref="M229:P229"/>
    <mergeCell ref="C229:C230"/>
    <mergeCell ref="A254:P254"/>
    <mergeCell ref="C5:C6"/>
    <mergeCell ref="C15:C16"/>
    <mergeCell ref="C142:C143"/>
    <mergeCell ref="C152:C153"/>
    <mergeCell ref="C168:C169"/>
    <mergeCell ref="C178:C179"/>
    <mergeCell ref="A176:P176"/>
    <mergeCell ref="A168:A169"/>
    <mergeCell ref="B168:B169"/>
    <mergeCell ref="A242:P242"/>
    <mergeCell ref="A243:P243"/>
    <mergeCell ref="A245:A246"/>
    <mergeCell ref="B245:B246"/>
    <mergeCell ref="D245:F245"/>
    <mergeCell ref="G245:G246"/>
    <mergeCell ref="H245:L245"/>
    <mergeCell ref="M245:P245"/>
    <mergeCell ref="C245:C246"/>
    <mergeCell ref="A256:A257"/>
    <mergeCell ref="B256:B257"/>
    <mergeCell ref="D256:F256"/>
    <mergeCell ref="G256:G257"/>
    <mergeCell ref="H256:L256"/>
    <mergeCell ref="M256:P256"/>
    <mergeCell ref="C256:C257"/>
    <mergeCell ref="M168:P168"/>
    <mergeCell ref="A166:P166"/>
    <mergeCell ref="A165:P165"/>
    <mergeCell ref="A150:P150"/>
    <mergeCell ref="A152:A153"/>
    <mergeCell ref="B152:B153"/>
    <mergeCell ref="D152:F152"/>
    <mergeCell ref="G152:G153"/>
    <mergeCell ref="D168:F168"/>
    <mergeCell ref="A142:A143"/>
    <mergeCell ref="B142:B143"/>
    <mergeCell ref="D142:F142"/>
    <mergeCell ref="G142:G143"/>
    <mergeCell ref="H142:L142"/>
    <mergeCell ref="G168:G169"/>
    <mergeCell ref="H168:L168"/>
    <mergeCell ref="G41:G42"/>
    <mergeCell ref="H41:L41"/>
    <mergeCell ref="M41:P41"/>
    <mergeCell ref="C41:C42"/>
    <mergeCell ref="A95:P95"/>
    <mergeCell ref="H152:L152"/>
    <mergeCell ref="M152:P152"/>
    <mergeCell ref="A138:P138"/>
    <mergeCell ref="A139:P139"/>
    <mergeCell ref="A140:P140"/>
    <mergeCell ref="H15:L15"/>
    <mergeCell ref="G31:G32"/>
    <mergeCell ref="H31:L31"/>
    <mergeCell ref="M31:P31"/>
    <mergeCell ref="C31:C32"/>
    <mergeCell ref="M142:P142"/>
    <mergeCell ref="A39:P39"/>
    <mergeCell ref="A41:A42"/>
    <mergeCell ref="B41:B42"/>
    <mergeCell ref="D41:F41"/>
    <mergeCell ref="D5:F5"/>
    <mergeCell ref="A1:P1"/>
    <mergeCell ref="A2:P2"/>
    <mergeCell ref="A3:P3"/>
    <mergeCell ref="A28:P28"/>
    <mergeCell ref="A13:P13"/>
    <mergeCell ref="A15:A16"/>
    <mergeCell ref="B15:B16"/>
    <mergeCell ref="D15:F15"/>
    <mergeCell ref="G15:G16"/>
    <mergeCell ref="M15:P15"/>
    <mergeCell ref="A29:P29"/>
    <mergeCell ref="A31:A32"/>
    <mergeCell ref="B31:B32"/>
    <mergeCell ref="D31:F31"/>
    <mergeCell ref="H5:L5"/>
    <mergeCell ref="M5:P5"/>
    <mergeCell ref="G5:G6"/>
    <mergeCell ref="B5:B6"/>
    <mergeCell ref="A5:A6"/>
    <mergeCell ref="A97:A98"/>
    <mergeCell ref="B97:B98"/>
    <mergeCell ref="C97:C98"/>
    <mergeCell ref="D97:F97"/>
    <mergeCell ref="G97:G98"/>
    <mergeCell ref="A85:P85"/>
    <mergeCell ref="A86:P86"/>
    <mergeCell ref="A88:A89"/>
    <mergeCell ref="B88:B89"/>
    <mergeCell ref="C88:C89"/>
    <mergeCell ref="H126:L126"/>
    <mergeCell ref="D88:F88"/>
    <mergeCell ref="G88:G89"/>
    <mergeCell ref="H88:L88"/>
    <mergeCell ref="M88:P88"/>
    <mergeCell ref="M115:P115"/>
    <mergeCell ref="A124:P124"/>
    <mergeCell ref="H97:L97"/>
    <mergeCell ref="M97:P97"/>
    <mergeCell ref="A113:P113"/>
    <mergeCell ref="M126:P126"/>
    <mergeCell ref="A57:P57"/>
    <mergeCell ref="A58:P58"/>
    <mergeCell ref="A60:A61"/>
    <mergeCell ref="B60:B61"/>
    <mergeCell ref="C60:C61"/>
    <mergeCell ref="D60:F60"/>
    <mergeCell ref="G60:G61"/>
    <mergeCell ref="H60:L60"/>
    <mergeCell ref="M60:P60"/>
    <mergeCell ref="H115:L115"/>
    <mergeCell ref="A69:P69"/>
    <mergeCell ref="A71:A72"/>
    <mergeCell ref="B71:B72"/>
    <mergeCell ref="C71:C72"/>
    <mergeCell ref="D71:F71"/>
    <mergeCell ref="G71:G72"/>
    <mergeCell ref="H71:L71"/>
    <mergeCell ref="M71:P71"/>
    <mergeCell ref="A112:P112"/>
    <mergeCell ref="A115:A116"/>
    <mergeCell ref="B115:B116"/>
    <mergeCell ref="C115:C116"/>
    <mergeCell ref="D115:F115"/>
    <mergeCell ref="G115:G116"/>
    <mergeCell ref="A126:A127"/>
    <mergeCell ref="B126:B127"/>
    <mergeCell ref="C126:C127"/>
    <mergeCell ref="D126:F126"/>
    <mergeCell ref="G126:G127"/>
  </mergeCells>
  <phoneticPr fontId="0" type="noConversion"/>
  <pageMargins left="0.15748031496062992" right="0.15748031496062992" top="0.19685039370078741" bottom="0.19685039370078741" header="0.11811023622047245" footer="0.11811023622047245"/>
  <pageSetup paperSize="9" scale="86" fitToHeight="5" orientation="landscape" r:id="rId1"/>
  <headerFooter alignWithMargins="0"/>
  <rowBreaks count="9" manualBreakCount="9">
    <brk id="26" max="16383" man="1"/>
    <brk id="54" max="16383" man="1"/>
    <brk id="82" max="16383" man="1"/>
    <brk id="109" max="16383" man="1"/>
    <brk id="136" max="16383" man="1"/>
    <brk id="163" max="16383" man="1"/>
    <brk id="188" max="16383" man="1"/>
    <brk id="214" max="16383" man="1"/>
    <brk id="2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view="pageBreakPreview" zoomScale="90" zoomScaleNormal="100" zoomScaleSheetLayoutView="90" workbookViewId="0">
      <selection activeCell="R10" sqref="R10"/>
    </sheetView>
  </sheetViews>
  <sheetFormatPr defaultRowHeight="18.75" x14ac:dyDescent="0.3"/>
  <cols>
    <col min="1" max="16384" width="9.140625" style="62"/>
  </cols>
  <sheetData>
    <row r="2" spans="1:20" ht="23.25" x14ac:dyDescent="0.35">
      <c r="B2" s="74" t="s">
        <v>128</v>
      </c>
      <c r="C2" s="63"/>
      <c r="D2" s="63"/>
      <c r="E2" s="63"/>
      <c r="O2" s="75" t="s">
        <v>31</v>
      </c>
    </row>
    <row r="3" spans="1:20" ht="20.25" x14ac:dyDescent="0.3">
      <c r="B3" s="73" t="s">
        <v>129</v>
      </c>
      <c r="C3" s="63"/>
      <c r="D3" s="63"/>
      <c r="E3" s="63"/>
      <c r="O3" s="72" t="s">
        <v>130</v>
      </c>
    </row>
    <row r="4" spans="1:20" x14ac:dyDescent="0.3">
      <c r="B4" s="63"/>
      <c r="C4" s="63"/>
      <c r="D4" s="63"/>
      <c r="E4" s="63"/>
    </row>
    <row r="5" spans="1:20" x14ac:dyDescent="0.3">
      <c r="B5" s="64"/>
      <c r="C5" s="64"/>
      <c r="D5" s="64"/>
      <c r="E5" s="64"/>
      <c r="F5" s="65"/>
      <c r="O5" s="66"/>
      <c r="P5" s="66"/>
      <c r="Q5" s="66"/>
      <c r="R5" s="66" t="s">
        <v>131</v>
      </c>
    </row>
    <row r="6" spans="1:20" x14ac:dyDescent="0.3">
      <c r="B6" s="67"/>
      <c r="C6" s="67"/>
      <c r="D6" s="67"/>
      <c r="E6" s="63"/>
      <c r="P6" s="66"/>
      <c r="Q6" s="66"/>
      <c r="R6" s="66"/>
    </row>
    <row r="7" spans="1:20" x14ac:dyDescent="0.3">
      <c r="B7" s="67"/>
      <c r="C7" s="67"/>
      <c r="D7" s="67"/>
      <c r="E7" s="63"/>
      <c r="N7" s="66"/>
      <c r="O7" s="66"/>
      <c r="P7" s="66"/>
    </row>
    <row r="8" spans="1:20" x14ac:dyDescent="0.3">
      <c r="B8" s="67"/>
      <c r="C8" s="67"/>
      <c r="D8" s="67"/>
      <c r="E8" s="63"/>
      <c r="N8" s="66"/>
      <c r="O8" s="66"/>
      <c r="P8" s="66"/>
    </row>
    <row r="9" spans="1:20" x14ac:dyDescent="0.3">
      <c r="B9" s="67"/>
      <c r="C9" s="67"/>
      <c r="D9" s="67"/>
      <c r="E9" s="63"/>
      <c r="N9" s="66"/>
      <c r="O9" s="66"/>
      <c r="P9" s="66"/>
    </row>
    <row r="10" spans="1:20" x14ac:dyDescent="0.3">
      <c r="B10" s="67"/>
      <c r="C10" s="67"/>
      <c r="D10" s="67"/>
      <c r="E10" s="67"/>
      <c r="F10" s="63"/>
      <c r="O10" s="66"/>
      <c r="P10" s="66"/>
      <c r="Q10" s="66"/>
    </row>
    <row r="11" spans="1:20" ht="30.75" x14ac:dyDescent="0.3">
      <c r="A11" s="94" t="s">
        <v>123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0" ht="30.75" x14ac:dyDescent="0.3">
      <c r="A12" s="94" t="s">
        <v>124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20" ht="30.75" x14ac:dyDescent="0.3">
      <c r="A13" s="94" t="s">
        <v>136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0" ht="31.5" customHeight="1" x14ac:dyDescent="0.3">
      <c r="A14" s="95" t="s">
        <v>134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30.75" customHeight="1" x14ac:dyDescent="0.3">
      <c r="A15" s="95" t="s">
        <v>132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20" x14ac:dyDescent="0.3">
      <c r="B17" s="69"/>
      <c r="C17" s="69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20" x14ac:dyDescent="0.3">
      <c r="B18" s="69"/>
      <c r="C18" s="69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20" x14ac:dyDescent="0.3">
      <c r="B19" s="69"/>
      <c r="C19" s="6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20" x14ac:dyDescent="0.3"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20" x14ac:dyDescent="0.3">
      <c r="B21" s="69"/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20" x14ac:dyDescent="0.3">
      <c r="B22" s="69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20" x14ac:dyDescent="0.3">
      <c r="B23" s="69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20" x14ac:dyDescent="0.3">
      <c r="B24" s="69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20" x14ac:dyDescent="0.3">
      <c r="B25" s="69"/>
      <c r="C25" s="69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20" ht="30.75" x14ac:dyDescent="0.3">
      <c r="A26" s="94" t="s">
        <v>133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ht="30.75" x14ac:dyDescent="0.3">
      <c r="A27" s="94" t="s">
        <v>127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</sheetData>
  <mergeCells count="7">
    <mergeCell ref="A27:T27"/>
    <mergeCell ref="A11:T11"/>
    <mergeCell ref="A12:T12"/>
    <mergeCell ref="A13:T13"/>
    <mergeCell ref="A14:T14"/>
    <mergeCell ref="A15:T15"/>
    <mergeCell ref="A26:T26"/>
  </mergeCells>
  <pageMargins left="0.15748031496062992" right="0.15748031496062992" top="0.19685039370078741" bottom="0.19685039370078741" header="0.11811023622047244" footer="0.1181102362204724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view="pageBreakPreview" topLeftCell="A121" zoomScaleNormal="100" zoomScaleSheetLayoutView="100" workbookViewId="0">
      <selection activeCell="C48" sqref="C48"/>
    </sheetView>
  </sheetViews>
  <sheetFormatPr defaultRowHeight="12.75" x14ac:dyDescent="0.2"/>
  <cols>
    <col min="1" max="1" width="7.28515625" style="56" customWidth="1"/>
    <col min="2" max="2" width="29.85546875" style="1" customWidth="1"/>
    <col min="3" max="3" width="9.85546875" style="1" customWidth="1"/>
    <col min="4" max="4" width="8.42578125" style="1" customWidth="1"/>
    <col min="5" max="5" width="7.7109375" style="1" customWidth="1"/>
    <col min="6" max="6" width="7.5703125" style="1" customWidth="1"/>
    <col min="7" max="7" width="14.28515625" style="1" customWidth="1"/>
    <col min="8" max="8" width="7.5703125" style="1" customWidth="1"/>
    <col min="9" max="9" width="10" style="1" bestFit="1" customWidth="1"/>
    <col min="10" max="10" width="9.5703125" style="1" bestFit="1" customWidth="1"/>
    <col min="11" max="12" width="9.140625" style="1" customWidth="1"/>
    <col min="13" max="14" width="10.5703125" style="1" bestFit="1" customWidth="1"/>
    <col min="15" max="15" width="9.5703125" style="1" bestFit="1" customWidth="1"/>
    <col min="16" max="16" width="10.5703125" style="1" bestFit="1" customWidth="1"/>
    <col min="17" max="16384" width="9.140625" style="1"/>
  </cols>
  <sheetData>
    <row r="1" spans="1:20" ht="30.75" x14ac:dyDescent="0.2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6"/>
      <c r="R1" s="76"/>
      <c r="S1" s="76"/>
      <c r="T1" s="76"/>
    </row>
    <row r="2" spans="1:20" ht="30.75" x14ac:dyDescent="0.2">
      <c r="A2" s="87" t="s">
        <v>11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6"/>
      <c r="R2" s="76"/>
      <c r="S2" s="76"/>
      <c r="T2" s="76"/>
    </row>
    <row r="3" spans="1:20" ht="31.5" thickBo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Q3" s="76"/>
      <c r="R3" s="76"/>
      <c r="S3" s="76"/>
      <c r="T3" s="76"/>
    </row>
    <row r="4" spans="1:20" ht="30.75" x14ac:dyDescent="0.2">
      <c r="A4" s="96" t="s">
        <v>0</v>
      </c>
      <c r="B4" s="90" t="s">
        <v>1</v>
      </c>
      <c r="C4" s="90" t="s">
        <v>121</v>
      </c>
      <c r="D4" s="83" t="s">
        <v>34</v>
      </c>
      <c r="E4" s="83"/>
      <c r="F4" s="83"/>
      <c r="G4" s="83" t="s">
        <v>35</v>
      </c>
      <c r="H4" s="83" t="s">
        <v>3</v>
      </c>
      <c r="I4" s="83"/>
      <c r="J4" s="83"/>
      <c r="K4" s="83"/>
      <c r="L4" s="83"/>
      <c r="M4" s="83" t="s">
        <v>4</v>
      </c>
      <c r="N4" s="83"/>
      <c r="O4" s="83"/>
      <c r="P4" s="86"/>
      <c r="Q4" s="77"/>
      <c r="R4" s="77"/>
      <c r="S4" s="77"/>
      <c r="T4" s="77"/>
    </row>
    <row r="5" spans="1:20" ht="31.5" thickBot="1" x14ac:dyDescent="0.25">
      <c r="A5" s="97"/>
      <c r="B5" s="91"/>
      <c r="C5" s="91"/>
      <c r="D5" s="19" t="s">
        <v>5</v>
      </c>
      <c r="E5" s="19" t="s">
        <v>6</v>
      </c>
      <c r="F5" s="19" t="s">
        <v>7</v>
      </c>
      <c r="G5" s="84"/>
      <c r="H5" s="19" t="s">
        <v>36</v>
      </c>
      <c r="I5" s="19" t="s">
        <v>20</v>
      </c>
      <c r="J5" s="19" t="s">
        <v>21</v>
      </c>
      <c r="K5" s="19" t="s">
        <v>22</v>
      </c>
      <c r="L5" s="19" t="s">
        <v>8</v>
      </c>
      <c r="M5" s="19" t="s">
        <v>9</v>
      </c>
      <c r="N5" s="19" t="s">
        <v>23</v>
      </c>
      <c r="O5" s="19" t="s">
        <v>24</v>
      </c>
      <c r="P5" s="20" t="s">
        <v>10</v>
      </c>
      <c r="Q5" s="77"/>
      <c r="R5" s="77"/>
      <c r="S5" s="77"/>
      <c r="T5" s="77"/>
    </row>
    <row r="6" spans="1:20" s="56" customFormat="1" ht="31.5" x14ac:dyDescent="0.2">
      <c r="A6" s="21" t="s">
        <v>37</v>
      </c>
      <c r="B6" s="22" t="s">
        <v>28</v>
      </c>
      <c r="C6" s="23">
        <v>205</v>
      </c>
      <c r="D6" s="23">
        <v>17.899999999999999</v>
      </c>
      <c r="E6" s="23">
        <v>16.8</v>
      </c>
      <c r="F6" s="23">
        <v>16.100000000000001</v>
      </c>
      <c r="G6" s="24">
        <v>287</v>
      </c>
      <c r="H6" s="23">
        <v>0.05</v>
      </c>
      <c r="I6" s="23">
        <v>0.11</v>
      </c>
      <c r="J6" s="23">
        <v>47</v>
      </c>
      <c r="K6" s="23">
        <v>1.07</v>
      </c>
      <c r="L6" s="23">
        <v>1.5</v>
      </c>
      <c r="M6" s="23">
        <v>24</v>
      </c>
      <c r="N6" s="23">
        <v>104</v>
      </c>
      <c r="O6" s="23">
        <v>15</v>
      </c>
      <c r="P6" s="25">
        <v>0.6</v>
      </c>
    </row>
    <row r="7" spans="1:20" ht="31.5" x14ac:dyDescent="0.2">
      <c r="A7" s="26" t="s">
        <v>38</v>
      </c>
      <c r="B7" s="27" t="s">
        <v>86</v>
      </c>
      <c r="C7" s="28">
        <v>50</v>
      </c>
      <c r="D7" s="28">
        <v>6.1</v>
      </c>
      <c r="E7" s="28">
        <v>3.4</v>
      </c>
      <c r="F7" s="28">
        <v>12.3</v>
      </c>
      <c r="G7" s="29">
        <v>104.9</v>
      </c>
      <c r="H7" s="28">
        <v>0.03</v>
      </c>
      <c r="I7" s="28">
        <v>0.06</v>
      </c>
      <c r="J7" s="28">
        <v>52</v>
      </c>
      <c r="K7" s="28">
        <v>0.44</v>
      </c>
      <c r="L7" s="30">
        <v>0.14000000000000001</v>
      </c>
      <c r="M7" s="28">
        <v>84</v>
      </c>
      <c r="N7" s="28">
        <v>33</v>
      </c>
      <c r="O7" s="28">
        <v>9.6</v>
      </c>
      <c r="P7" s="31">
        <v>0.44</v>
      </c>
    </row>
    <row r="8" spans="1:20" ht="31.5" x14ac:dyDescent="0.2">
      <c r="A8" s="26" t="s">
        <v>39</v>
      </c>
      <c r="B8" s="32" t="s">
        <v>137</v>
      </c>
      <c r="C8" s="28">
        <v>200</v>
      </c>
      <c r="D8" s="28">
        <v>4.2</v>
      </c>
      <c r="E8" s="29">
        <v>4</v>
      </c>
      <c r="F8" s="28">
        <v>30.6</v>
      </c>
      <c r="G8" s="29">
        <v>176</v>
      </c>
      <c r="H8" s="28">
        <v>0.12</v>
      </c>
      <c r="I8" s="28">
        <v>0</v>
      </c>
      <c r="J8" s="28">
        <v>36</v>
      </c>
      <c r="K8" s="28">
        <v>1</v>
      </c>
      <c r="L8" s="28">
        <v>11.5</v>
      </c>
      <c r="M8" s="28">
        <v>122</v>
      </c>
      <c r="N8" s="28">
        <v>102</v>
      </c>
      <c r="O8" s="28">
        <v>10.8</v>
      </c>
      <c r="P8" s="31">
        <v>0.18</v>
      </c>
    </row>
    <row r="9" spans="1:20" ht="15.75" x14ac:dyDescent="0.2">
      <c r="A9" s="26"/>
      <c r="B9" s="32" t="s">
        <v>40</v>
      </c>
      <c r="C9" s="28">
        <v>100</v>
      </c>
      <c r="D9" s="28">
        <v>0.6</v>
      </c>
      <c r="E9" s="28">
        <v>0.6</v>
      </c>
      <c r="F9" s="28">
        <v>20.7</v>
      </c>
      <c r="G9" s="29">
        <v>87.2</v>
      </c>
      <c r="H9" s="28">
        <v>0.03</v>
      </c>
      <c r="I9" s="28">
        <v>0.05</v>
      </c>
      <c r="J9" s="28">
        <v>0</v>
      </c>
      <c r="K9" s="28">
        <v>0</v>
      </c>
      <c r="L9" s="28">
        <v>0.3</v>
      </c>
      <c r="M9" s="28">
        <v>0</v>
      </c>
      <c r="N9" s="28">
        <v>16.5</v>
      </c>
      <c r="O9" s="28">
        <v>11.5</v>
      </c>
      <c r="P9" s="31">
        <v>1.3</v>
      </c>
    </row>
    <row r="10" spans="1:20" ht="16.5" thickBot="1" x14ac:dyDescent="0.25">
      <c r="A10" s="33"/>
      <c r="B10" s="34" t="s">
        <v>16</v>
      </c>
      <c r="C10" s="61">
        <f>C6+C7+C8+C9</f>
        <v>555</v>
      </c>
      <c r="D10" s="35">
        <f t="shared" ref="D10:P10" si="0">D6+D7+D8+D9</f>
        <v>28.8</v>
      </c>
      <c r="E10" s="35">
        <f t="shared" si="0"/>
        <v>24.8</v>
      </c>
      <c r="F10" s="35">
        <f t="shared" si="0"/>
        <v>79.7</v>
      </c>
      <c r="G10" s="36">
        <f t="shared" si="0"/>
        <v>655.1</v>
      </c>
      <c r="H10" s="35">
        <f t="shared" si="0"/>
        <v>0.23</v>
      </c>
      <c r="I10" s="35">
        <f t="shared" si="0"/>
        <v>0.21999999999999997</v>
      </c>
      <c r="J10" s="35">
        <f t="shared" si="0"/>
        <v>135</v>
      </c>
      <c r="K10" s="35">
        <f t="shared" si="0"/>
        <v>2.5099999999999998</v>
      </c>
      <c r="L10" s="35">
        <f t="shared" si="0"/>
        <v>13.440000000000001</v>
      </c>
      <c r="M10" s="35">
        <f t="shared" si="0"/>
        <v>230</v>
      </c>
      <c r="N10" s="35">
        <f t="shared" si="0"/>
        <v>255.5</v>
      </c>
      <c r="O10" s="35">
        <f t="shared" si="0"/>
        <v>46.900000000000006</v>
      </c>
      <c r="P10" s="37">
        <f t="shared" si="0"/>
        <v>2.52</v>
      </c>
    </row>
    <row r="11" spans="1:20" ht="15.75" x14ac:dyDescent="0.2">
      <c r="A11" s="55"/>
      <c r="B11" s="9"/>
      <c r="C11" s="10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/>
    </row>
    <row r="12" spans="1:20" ht="20.25" x14ac:dyDescent="0.3">
      <c r="A12" s="85" t="s">
        <v>12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20" ht="21" thickBo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0" ht="15.75" x14ac:dyDescent="0.2">
      <c r="A14" s="81" t="s">
        <v>0</v>
      </c>
      <c r="B14" s="83" t="s">
        <v>1</v>
      </c>
      <c r="C14" s="90" t="s">
        <v>121</v>
      </c>
      <c r="D14" s="83" t="s">
        <v>34</v>
      </c>
      <c r="E14" s="83"/>
      <c r="F14" s="83"/>
      <c r="G14" s="83" t="s">
        <v>35</v>
      </c>
      <c r="H14" s="83" t="s">
        <v>3</v>
      </c>
      <c r="I14" s="83"/>
      <c r="J14" s="83"/>
      <c r="K14" s="83"/>
      <c r="L14" s="83"/>
      <c r="M14" s="83" t="s">
        <v>4</v>
      </c>
      <c r="N14" s="83"/>
      <c r="O14" s="83"/>
      <c r="P14" s="86"/>
    </row>
    <row r="15" spans="1:20" ht="16.5" thickBot="1" x14ac:dyDescent="0.25">
      <c r="A15" s="82"/>
      <c r="B15" s="84"/>
      <c r="C15" s="91"/>
      <c r="D15" s="19" t="s">
        <v>5</v>
      </c>
      <c r="E15" s="19" t="s">
        <v>6</v>
      </c>
      <c r="F15" s="19" t="s">
        <v>7</v>
      </c>
      <c r="G15" s="84"/>
      <c r="H15" s="19" t="s">
        <v>36</v>
      </c>
      <c r="I15" s="19" t="s">
        <v>20</v>
      </c>
      <c r="J15" s="19" t="s">
        <v>21</v>
      </c>
      <c r="K15" s="19" t="s">
        <v>22</v>
      </c>
      <c r="L15" s="19" t="s">
        <v>8</v>
      </c>
      <c r="M15" s="19" t="s">
        <v>9</v>
      </c>
      <c r="N15" s="19" t="s">
        <v>23</v>
      </c>
      <c r="O15" s="19" t="s">
        <v>24</v>
      </c>
      <c r="P15" s="20" t="s">
        <v>10</v>
      </c>
    </row>
    <row r="16" spans="1:20" ht="15.75" x14ac:dyDescent="0.2">
      <c r="A16" s="21" t="s">
        <v>41</v>
      </c>
      <c r="B16" s="38" t="s">
        <v>42</v>
      </c>
      <c r="C16" s="23">
        <v>100</v>
      </c>
      <c r="D16" s="23">
        <v>0.7</v>
      </c>
      <c r="E16" s="23">
        <v>0</v>
      </c>
      <c r="F16" s="23">
        <v>2.2000000000000002</v>
      </c>
      <c r="G16" s="23">
        <v>11.6</v>
      </c>
      <c r="H16" s="23">
        <v>1.4999999999999999E-2</v>
      </c>
      <c r="I16" s="23">
        <v>1.4999999999999999E-2</v>
      </c>
      <c r="J16" s="23">
        <v>0</v>
      </c>
      <c r="K16" s="23">
        <v>7.0000000000000007E-2</v>
      </c>
      <c r="L16" s="23">
        <v>5.8</v>
      </c>
      <c r="M16" s="23">
        <v>12</v>
      </c>
      <c r="N16" s="23">
        <v>22</v>
      </c>
      <c r="O16" s="23">
        <v>10</v>
      </c>
      <c r="P16" s="25">
        <v>0.03</v>
      </c>
    </row>
    <row r="17" spans="1:16" ht="15.75" x14ac:dyDescent="0.2">
      <c r="A17" s="26" t="s">
        <v>43</v>
      </c>
      <c r="B17" s="27" t="s">
        <v>141</v>
      </c>
      <c r="C17" s="28">
        <v>250</v>
      </c>
      <c r="D17" s="28">
        <v>4.8</v>
      </c>
      <c r="E17" s="28">
        <v>7.3</v>
      </c>
      <c r="F17" s="28">
        <v>12.4</v>
      </c>
      <c r="G17" s="28">
        <v>135</v>
      </c>
      <c r="H17" s="28">
        <v>0.1</v>
      </c>
      <c r="I17" s="28">
        <v>0.2</v>
      </c>
      <c r="J17" s="28">
        <v>20.5</v>
      </c>
      <c r="K17" s="28">
        <v>0.1</v>
      </c>
      <c r="L17" s="28">
        <v>8.8000000000000007</v>
      </c>
      <c r="M17" s="28">
        <v>143.5</v>
      </c>
      <c r="N17" s="28">
        <v>106.1</v>
      </c>
      <c r="O17" s="28">
        <v>25.4</v>
      </c>
      <c r="P17" s="31">
        <v>1</v>
      </c>
    </row>
    <row r="18" spans="1:16" ht="15.75" x14ac:dyDescent="0.2">
      <c r="A18" s="26" t="s">
        <v>44</v>
      </c>
      <c r="B18" s="27" t="s">
        <v>138</v>
      </c>
      <c r="C18" s="28">
        <v>105</v>
      </c>
      <c r="D18" s="28">
        <v>16.2</v>
      </c>
      <c r="E18" s="28">
        <v>11.1</v>
      </c>
      <c r="F18" s="28">
        <v>8.6999999999999993</v>
      </c>
      <c r="G18" s="28">
        <v>200.1</v>
      </c>
      <c r="H18" s="28">
        <v>0.2</v>
      </c>
      <c r="I18" s="28">
        <v>0.15</v>
      </c>
      <c r="J18" s="28">
        <v>0</v>
      </c>
      <c r="K18" s="28">
        <v>0.4</v>
      </c>
      <c r="L18" s="28">
        <v>7.2</v>
      </c>
      <c r="M18" s="28">
        <v>18</v>
      </c>
      <c r="N18" s="28">
        <v>127</v>
      </c>
      <c r="O18" s="28">
        <v>11</v>
      </c>
      <c r="P18" s="31">
        <v>1.2</v>
      </c>
    </row>
    <row r="19" spans="1:16" ht="31.5" x14ac:dyDescent="0.2">
      <c r="A19" s="26" t="s">
        <v>45</v>
      </c>
      <c r="B19" s="27" t="s">
        <v>27</v>
      </c>
      <c r="C19" s="28">
        <v>180</v>
      </c>
      <c r="D19" s="28">
        <v>6.3</v>
      </c>
      <c r="E19" s="28">
        <v>9.5</v>
      </c>
      <c r="F19" s="28">
        <v>39.700000000000003</v>
      </c>
      <c r="G19" s="28">
        <v>225.15</v>
      </c>
      <c r="H19" s="28">
        <v>0.08</v>
      </c>
      <c r="I19" s="28">
        <v>1.0999999999999999E-2</v>
      </c>
      <c r="J19" s="28">
        <v>80</v>
      </c>
      <c r="K19" s="28">
        <v>1.7</v>
      </c>
      <c r="L19" s="28">
        <v>3.2</v>
      </c>
      <c r="M19" s="28">
        <v>17</v>
      </c>
      <c r="N19" s="28">
        <v>92</v>
      </c>
      <c r="O19" s="28">
        <v>28</v>
      </c>
      <c r="P19" s="31">
        <v>0.6</v>
      </c>
    </row>
    <row r="20" spans="1:16" ht="31.5" x14ac:dyDescent="0.2">
      <c r="A20" s="26" t="s">
        <v>46</v>
      </c>
      <c r="B20" s="27" t="s">
        <v>47</v>
      </c>
      <c r="C20" s="28">
        <v>50</v>
      </c>
      <c r="D20" s="28">
        <v>4.4000000000000004</v>
      </c>
      <c r="E20" s="28">
        <v>1.1399999999999999</v>
      </c>
      <c r="F20" s="28">
        <v>31.2</v>
      </c>
      <c r="G20" s="28">
        <v>152.66</v>
      </c>
      <c r="H20" s="28">
        <v>4.3999999999999997E-2</v>
      </c>
      <c r="I20" s="28">
        <v>1.2E-2</v>
      </c>
      <c r="J20" s="28">
        <v>0</v>
      </c>
      <c r="K20" s="28">
        <v>0.68</v>
      </c>
      <c r="L20" s="28">
        <v>0</v>
      </c>
      <c r="M20" s="28">
        <v>7.6</v>
      </c>
      <c r="N20" s="28">
        <v>16</v>
      </c>
      <c r="O20" s="28">
        <v>5.2</v>
      </c>
      <c r="P20" s="31">
        <v>0.48</v>
      </c>
    </row>
    <row r="21" spans="1:16" ht="15.75" x14ac:dyDescent="0.2">
      <c r="A21" s="26" t="s">
        <v>48</v>
      </c>
      <c r="B21" s="27" t="s">
        <v>49</v>
      </c>
      <c r="C21" s="28">
        <v>200</v>
      </c>
      <c r="D21" s="28">
        <v>0.39</v>
      </c>
      <c r="E21" s="28">
        <v>0</v>
      </c>
      <c r="F21" s="28">
        <v>30.8</v>
      </c>
      <c r="G21" s="28">
        <v>124.76</v>
      </c>
      <c r="H21" s="28">
        <v>0.02</v>
      </c>
      <c r="I21" s="28">
        <v>0.05</v>
      </c>
      <c r="J21" s="28">
        <v>0.2</v>
      </c>
      <c r="K21" s="28">
        <v>0.5</v>
      </c>
      <c r="L21" s="28">
        <v>1</v>
      </c>
      <c r="M21" s="28">
        <v>132</v>
      </c>
      <c r="N21" s="28">
        <v>130</v>
      </c>
      <c r="O21" s="28">
        <v>5</v>
      </c>
      <c r="P21" s="31">
        <v>1.4</v>
      </c>
    </row>
    <row r="22" spans="1:16" ht="15.75" x14ac:dyDescent="0.2">
      <c r="A22" s="26"/>
      <c r="B22" s="39" t="s">
        <v>16</v>
      </c>
      <c r="C22" s="40">
        <f>C16+C17+C18+C19+C20+C21</f>
        <v>885</v>
      </c>
      <c r="D22" s="40">
        <f t="shared" ref="D22:P22" si="1">D16+D17+D18+D19+D20+D21</f>
        <v>32.79</v>
      </c>
      <c r="E22" s="40">
        <f t="shared" si="1"/>
        <v>29.04</v>
      </c>
      <c r="F22" s="40">
        <f t="shared" si="1"/>
        <v>125</v>
      </c>
      <c r="G22" s="40">
        <f t="shared" si="1"/>
        <v>849.27</v>
      </c>
      <c r="H22" s="40">
        <f t="shared" si="1"/>
        <v>0.45900000000000002</v>
      </c>
      <c r="I22" s="40">
        <f ca="1">F19:I22=I16+I17+I18+I19+I20+I21</f>
        <v>0</v>
      </c>
      <c r="J22" s="40">
        <f t="shared" si="1"/>
        <v>100.7</v>
      </c>
      <c r="K22" s="40">
        <f t="shared" si="1"/>
        <v>3.45</v>
      </c>
      <c r="L22" s="40">
        <f t="shared" si="1"/>
        <v>26</v>
      </c>
      <c r="M22" s="40">
        <f t="shared" si="1"/>
        <v>330.1</v>
      </c>
      <c r="N22" s="40">
        <f t="shared" si="1"/>
        <v>493.1</v>
      </c>
      <c r="O22" s="40">
        <f t="shared" si="1"/>
        <v>84.600000000000009</v>
      </c>
      <c r="P22" s="40">
        <f t="shared" si="1"/>
        <v>4.71</v>
      </c>
    </row>
    <row r="23" spans="1:16" ht="16.5" thickBot="1" x14ac:dyDescent="0.25">
      <c r="A23" s="33"/>
      <c r="B23" s="34" t="s">
        <v>50</v>
      </c>
      <c r="C23" s="6">
        <f>C10+C22</f>
        <v>1440</v>
      </c>
      <c r="D23" s="6">
        <f t="shared" ref="D23:P23" si="2">D10+D22</f>
        <v>61.59</v>
      </c>
      <c r="E23" s="6">
        <f t="shared" si="2"/>
        <v>53.84</v>
      </c>
      <c r="F23" s="6">
        <f t="shared" si="2"/>
        <v>204.7</v>
      </c>
      <c r="G23" s="6">
        <f t="shared" si="2"/>
        <v>1504.37</v>
      </c>
      <c r="H23" s="6">
        <f t="shared" si="2"/>
        <v>0.68900000000000006</v>
      </c>
      <c r="I23" s="6">
        <f ca="1">I10+I22</f>
        <v>0.60200000000000009</v>
      </c>
      <c r="J23" s="6">
        <f t="shared" si="2"/>
        <v>235.7</v>
      </c>
      <c r="K23" s="6">
        <f t="shared" si="2"/>
        <v>5.96</v>
      </c>
      <c r="L23" s="6">
        <f t="shared" si="2"/>
        <v>39.44</v>
      </c>
      <c r="M23" s="6">
        <f t="shared" si="2"/>
        <v>560.1</v>
      </c>
      <c r="N23" s="6">
        <f t="shared" si="2"/>
        <v>748.6</v>
      </c>
      <c r="O23" s="6">
        <f t="shared" si="2"/>
        <v>131.5</v>
      </c>
      <c r="P23" s="6">
        <f t="shared" si="2"/>
        <v>7.23</v>
      </c>
    </row>
    <row r="27" spans="1:16" ht="20.25" x14ac:dyDescent="0.2">
      <c r="A27" s="79" t="s">
        <v>13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 ht="20.25" x14ac:dyDescent="0.2">
      <c r="A28" s="87" t="s">
        <v>11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spans="1:16" ht="21" thickBot="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6" ht="15.75" x14ac:dyDescent="0.2">
      <c r="A30" s="81" t="s">
        <v>0</v>
      </c>
      <c r="B30" s="83" t="s">
        <v>1</v>
      </c>
      <c r="C30" s="90" t="s">
        <v>54</v>
      </c>
      <c r="D30" s="83" t="s">
        <v>34</v>
      </c>
      <c r="E30" s="83"/>
      <c r="F30" s="83"/>
      <c r="G30" s="83" t="s">
        <v>35</v>
      </c>
      <c r="H30" s="83" t="s">
        <v>3</v>
      </c>
      <c r="I30" s="83"/>
      <c r="J30" s="83"/>
      <c r="K30" s="83"/>
      <c r="L30" s="83"/>
      <c r="M30" s="83" t="s">
        <v>4</v>
      </c>
      <c r="N30" s="83"/>
      <c r="O30" s="83"/>
      <c r="P30" s="86"/>
    </row>
    <row r="31" spans="1:16" ht="16.5" thickBot="1" x14ac:dyDescent="0.25">
      <c r="A31" s="82"/>
      <c r="B31" s="84"/>
      <c r="C31" s="91"/>
      <c r="D31" s="19" t="s">
        <v>5</v>
      </c>
      <c r="E31" s="19" t="s">
        <v>6</v>
      </c>
      <c r="F31" s="19" t="s">
        <v>7</v>
      </c>
      <c r="G31" s="84"/>
      <c r="H31" s="19" t="s">
        <v>36</v>
      </c>
      <c r="I31" s="19" t="s">
        <v>20</v>
      </c>
      <c r="J31" s="19" t="s">
        <v>21</v>
      </c>
      <c r="K31" s="19" t="s">
        <v>22</v>
      </c>
      <c r="L31" s="19" t="s">
        <v>8</v>
      </c>
      <c r="M31" s="19" t="s">
        <v>9</v>
      </c>
      <c r="N31" s="19" t="s">
        <v>23</v>
      </c>
      <c r="O31" s="19" t="s">
        <v>24</v>
      </c>
      <c r="P31" s="20" t="s">
        <v>10</v>
      </c>
    </row>
    <row r="32" spans="1:16" ht="31.5" x14ac:dyDescent="0.2">
      <c r="A32" s="21" t="s">
        <v>51</v>
      </c>
      <c r="B32" s="38" t="s">
        <v>139</v>
      </c>
      <c r="C32" s="23">
        <v>200</v>
      </c>
      <c r="D32" s="23">
        <v>16</v>
      </c>
      <c r="E32" s="23">
        <v>15.4</v>
      </c>
      <c r="F32" s="23">
        <v>50.6</v>
      </c>
      <c r="G32" s="23">
        <v>405</v>
      </c>
      <c r="H32" s="23">
        <v>0.16</v>
      </c>
      <c r="I32" s="23">
        <v>0.2</v>
      </c>
      <c r="J32" s="23">
        <v>123.3</v>
      </c>
      <c r="K32" s="23">
        <v>0.5</v>
      </c>
      <c r="L32" s="23">
        <v>5.5</v>
      </c>
      <c r="M32" s="23">
        <v>180</v>
      </c>
      <c r="N32" s="23">
        <v>170</v>
      </c>
      <c r="O32" s="23">
        <v>40.5</v>
      </c>
      <c r="P32" s="25">
        <v>1.17</v>
      </c>
    </row>
    <row r="33" spans="1:16" ht="30" x14ac:dyDescent="0.2">
      <c r="A33" s="4" t="s">
        <v>53</v>
      </c>
      <c r="B33" s="27" t="s">
        <v>52</v>
      </c>
      <c r="C33" s="28">
        <v>40</v>
      </c>
      <c r="D33" s="28">
        <v>3.2</v>
      </c>
      <c r="E33" s="28">
        <v>0.84</v>
      </c>
      <c r="F33" s="28">
        <v>21.6</v>
      </c>
      <c r="G33" s="28">
        <v>106.8</v>
      </c>
      <c r="H33" s="28">
        <v>4.3999999999999997E-2</v>
      </c>
      <c r="I33" s="28">
        <v>1.2E-2</v>
      </c>
      <c r="J33" s="28">
        <v>0</v>
      </c>
      <c r="K33" s="28">
        <v>0.68</v>
      </c>
      <c r="L33" s="28">
        <v>0</v>
      </c>
      <c r="M33" s="28">
        <v>7.6</v>
      </c>
      <c r="N33" s="28">
        <v>16</v>
      </c>
      <c r="O33" s="28">
        <v>5.2</v>
      </c>
      <c r="P33" s="31">
        <v>0.48</v>
      </c>
    </row>
    <row r="34" spans="1:16" ht="15.75" x14ac:dyDescent="0.2">
      <c r="A34" s="26" t="s">
        <v>119</v>
      </c>
      <c r="B34" s="27" t="s">
        <v>29</v>
      </c>
      <c r="C34" s="28">
        <v>215</v>
      </c>
      <c r="D34" s="28">
        <v>0.3</v>
      </c>
      <c r="E34" s="28">
        <v>0</v>
      </c>
      <c r="F34" s="28">
        <v>15.2</v>
      </c>
      <c r="G34" s="28">
        <v>62</v>
      </c>
      <c r="H34" s="28">
        <v>0</v>
      </c>
      <c r="I34" s="28">
        <v>0</v>
      </c>
      <c r="J34" s="28">
        <v>0</v>
      </c>
      <c r="K34" s="28">
        <v>0</v>
      </c>
      <c r="L34" s="28">
        <v>4.8</v>
      </c>
      <c r="M34" s="28">
        <v>8</v>
      </c>
      <c r="N34" s="28">
        <v>10</v>
      </c>
      <c r="O34" s="28">
        <v>5</v>
      </c>
      <c r="P34" s="31">
        <v>0.8</v>
      </c>
    </row>
    <row r="35" spans="1:16" ht="15.75" x14ac:dyDescent="0.2">
      <c r="A35" s="26"/>
      <c r="B35" s="32" t="s">
        <v>40</v>
      </c>
      <c r="C35" s="28">
        <v>100</v>
      </c>
      <c r="D35" s="28">
        <v>0.6</v>
      </c>
      <c r="E35" s="28">
        <v>0.6</v>
      </c>
      <c r="F35" s="28">
        <v>20.7</v>
      </c>
      <c r="G35" s="29">
        <v>87.2</v>
      </c>
      <c r="H35" s="28">
        <v>0.03</v>
      </c>
      <c r="I35" s="28">
        <v>0.05</v>
      </c>
      <c r="J35" s="28">
        <v>0</v>
      </c>
      <c r="K35" s="28">
        <v>0</v>
      </c>
      <c r="L35" s="28">
        <v>0.3</v>
      </c>
      <c r="M35" s="28">
        <v>0</v>
      </c>
      <c r="N35" s="28">
        <v>16.5</v>
      </c>
      <c r="O35" s="28">
        <v>11.5</v>
      </c>
      <c r="P35" s="31">
        <v>1.3</v>
      </c>
    </row>
    <row r="36" spans="1:16" ht="16.5" thickBot="1" x14ac:dyDescent="0.25">
      <c r="A36" s="41"/>
      <c r="B36" s="42" t="s">
        <v>16</v>
      </c>
      <c r="C36" s="43">
        <f>C32+C33+C34+C35</f>
        <v>555</v>
      </c>
      <c r="D36" s="43">
        <f t="shared" ref="D36:P36" si="3">D32+D33+D34+D35</f>
        <v>20.100000000000001</v>
      </c>
      <c r="E36" s="43">
        <f t="shared" si="3"/>
        <v>16.840000000000003</v>
      </c>
      <c r="F36" s="43">
        <f t="shared" si="3"/>
        <v>108.10000000000001</v>
      </c>
      <c r="G36" s="43">
        <f t="shared" si="3"/>
        <v>661</v>
      </c>
      <c r="H36" s="43">
        <f t="shared" si="3"/>
        <v>0.23400000000000001</v>
      </c>
      <c r="I36" s="43">
        <f t="shared" si="3"/>
        <v>0.26200000000000001</v>
      </c>
      <c r="J36" s="43">
        <f t="shared" si="3"/>
        <v>123.3</v>
      </c>
      <c r="K36" s="43">
        <f t="shared" si="3"/>
        <v>1.1800000000000002</v>
      </c>
      <c r="L36" s="43">
        <f t="shared" si="3"/>
        <v>10.600000000000001</v>
      </c>
      <c r="M36" s="43">
        <f t="shared" si="3"/>
        <v>195.6</v>
      </c>
      <c r="N36" s="43">
        <f t="shared" si="3"/>
        <v>212.5</v>
      </c>
      <c r="O36" s="43">
        <f t="shared" si="3"/>
        <v>62.2</v>
      </c>
      <c r="P36" s="43">
        <f t="shared" si="3"/>
        <v>3.75</v>
      </c>
    </row>
    <row r="37" spans="1:16" ht="15.75" x14ac:dyDescent="0.2">
      <c r="A37" s="55"/>
      <c r="B37" s="9"/>
      <c r="C37" s="10"/>
      <c r="D37" s="11"/>
      <c r="E37" s="11"/>
      <c r="F37" s="11"/>
      <c r="G37" s="12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20.25" x14ac:dyDescent="0.3">
      <c r="A38" s="85" t="s">
        <v>12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16" ht="21" thickBo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.75" x14ac:dyDescent="0.2">
      <c r="A40" s="81" t="s">
        <v>0</v>
      </c>
      <c r="B40" s="83" t="s">
        <v>1</v>
      </c>
      <c r="C40" s="83" t="s">
        <v>54</v>
      </c>
      <c r="D40" s="83" t="s">
        <v>34</v>
      </c>
      <c r="E40" s="83"/>
      <c r="F40" s="83"/>
      <c r="G40" s="83" t="s">
        <v>35</v>
      </c>
      <c r="H40" s="83" t="s">
        <v>3</v>
      </c>
      <c r="I40" s="83"/>
      <c r="J40" s="83"/>
      <c r="K40" s="83"/>
      <c r="L40" s="83"/>
      <c r="M40" s="83" t="s">
        <v>4</v>
      </c>
      <c r="N40" s="83"/>
      <c r="O40" s="83"/>
      <c r="P40" s="86"/>
    </row>
    <row r="41" spans="1:16" ht="16.5" thickBot="1" x14ac:dyDescent="0.25">
      <c r="A41" s="82"/>
      <c r="B41" s="84"/>
      <c r="C41" s="84"/>
      <c r="D41" s="19" t="s">
        <v>5</v>
      </c>
      <c r="E41" s="19" t="s">
        <v>6</v>
      </c>
      <c r="F41" s="19" t="s">
        <v>7</v>
      </c>
      <c r="G41" s="84"/>
      <c r="H41" s="19" t="s">
        <v>36</v>
      </c>
      <c r="I41" s="19" t="s">
        <v>20</v>
      </c>
      <c r="J41" s="19" t="s">
        <v>21</v>
      </c>
      <c r="K41" s="19" t="s">
        <v>22</v>
      </c>
      <c r="L41" s="19" t="s">
        <v>8</v>
      </c>
      <c r="M41" s="19" t="s">
        <v>9</v>
      </c>
      <c r="N41" s="19" t="s">
        <v>23</v>
      </c>
      <c r="O41" s="19" t="s">
        <v>24</v>
      </c>
      <c r="P41" s="20" t="s">
        <v>10</v>
      </c>
    </row>
    <row r="42" spans="1:16" ht="15.75" x14ac:dyDescent="0.2">
      <c r="A42" s="21" t="s">
        <v>41</v>
      </c>
      <c r="B42" s="38" t="s">
        <v>42</v>
      </c>
      <c r="C42" s="23">
        <v>100</v>
      </c>
      <c r="D42" s="23">
        <v>0.7</v>
      </c>
      <c r="E42" s="23">
        <v>0</v>
      </c>
      <c r="F42" s="23">
        <v>2.2000000000000002</v>
      </c>
      <c r="G42" s="23">
        <v>11.6</v>
      </c>
      <c r="H42" s="23">
        <v>1.4999999999999999E-2</v>
      </c>
      <c r="I42" s="23">
        <v>1.4999999999999999E-2</v>
      </c>
      <c r="J42" s="23">
        <v>0</v>
      </c>
      <c r="K42" s="23">
        <v>7.0000000000000007E-2</v>
      </c>
      <c r="L42" s="23">
        <v>5.8</v>
      </c>
      <c r="M42" s="23">
        <v>12</v>
      </c>
      <c r="N42" s="23">
        <v>22</v>
      </c>
      <c r="O42" s="23">
        <v>10</v>
      </c>
      <c r="P42" s="25">
        <v>0.03</v>
      </c>
    </row>
    <row r="43" spans="1:16" ht="31.5" x14ac:dyDescent="0.2">
      <c r="A43" s="26" t="s">
        <v>56</v>
      </c>
      <c r="B43" s="27" t="s">
        <v>57</v>
      </c>
      <c r="C43" s="28">
        <v>250</v>
      </c>
      <c r="D43" s="28">
        <v>2.2000000000000002</v>
      </c>
      <c r="E43" s="28">
        <v>7.2</v>
      </c>
      <c r="F43" s="28">
        <v>13.5</v>
      </c>
      <c r="G43" s="28">
        <v>128</v>
      </c>
      <c r="H43" s="28">
        <v>0.14499999999999999</v>
      </c>
      <c r="I43" s="28">
        <v>0.15</v>
      </c>
      <c r="J43" s="28">
        <v>17</v>
      </c>
      <c r="K43" s="28">
        <v>0.5</v>
      </c>
      <c r="L43" s="28">
        <v>5</v>
      </c>
      <c r="M43" s="28">
        <v>102</v>
      </c>
      <c r="N43" s="28">
        <v>77.5</v>
      </c>
      <c r="O43" s="28">
        <v>8.5</v>
      </c>
      <c r="P43" s="31">
        <v>0.35</v>
      </c>
    </row>
    <row r="44" spans="1:16" ht="30" x14ac:dyDescent="0.2">
      <c r="A44" s="4" t="s">
        <v>58</v>
      </c>
      <c r="B44" s="27" t="s">
        <v>59</v>
      </c>
      <c r="C44" s="28">
        <v>120</v>
      </c>
      <c r="D44" s="28">
        <v>17.600000000000001</v>
      </c>
      <c r="E44" s="28">
        <v>15</v>
      </c>
      <c r="F44" s="28">
        <v>9.6999999999999993</v>
      </c>
      <c r="G44" s="28">
        <v>244.2</v>
      </c>
      <c r="H44" s="28">
        <v>0.08</v>
      </c>
      <c r="I44" s="28">
        <v>0.15</v>
      </c>
      <c r="J44" s="28">
        <v>60</v>
      </c>
      <c r="K44" s="28">
        <v>1.08</v>
      </c>
      <c r="L44" s="28">
        <v>17</v>
      </c>
      <c r="M44" s="28">
        <v>161.6</v>
      </c>
      <c r="N44" s="28">
        <v>244.4</v>
      </c>
      <c r="O44" s="28">
        <v>39</v>
      </c>
      <c r="P44" s="31">
        <v>0.3</v>
      </c>
    </row>
    <row r="45" spans="1:16" ht="15.75" x14ac:dyDescent="0.2">
      <c r="A45" s="26">
        <v>523</v>
      </c>
      <c r="B45" s="27" t="s">
        <v>19</v>
      </c>
      <c r="C45" s="28">
        <v>180</v>
      </c>
      <c r="D45" s="28">
        <v>9.8000000000000007</v>
      </c>
      <c r="E45" s="28">
        <v>10.8</v>
      </c>
      <c r="F45" s="28">
        <v>39.200000000000003</v>
      </c>
      <c r="G45" s="28">
        <v>293.3</v>
      </c>
      <c r="H45" s="28">
        <v>0.14000000000000001</v>
      </c>
      <c r="I45" s="28">
        <v>0.11</v>
      </c>
      <c r="J45" s="28">
        <v>0</v>
      </c>
      <c r="K45" s="28">
        <v>0.62</v>
      </c>
      <c r="L45" s="28">
        <v>8</v>
      </c>
      <c r="M45" s="28">
        <v>84</v>
      </c>
      <c r="N45" s="28">
        <v>42.5</v>
      </c>
      <c r="O45" s="28">
        <v>24</v>
      </c>
      <c r="P45" s="31">
        <v>0.35</v>
      </c>
    </row>
    <row r="46" spans="1:16" ht="30" x14ac:dyDescent="0.2">
      <c r="A46" s="4" t="s">
        <v>53</v>
      </c>
      <c r="B46" s="27" t="s">
        <v>47</v>
      </c>
      <c r="C46" s="28">
        <v>50</v>
      </c>
      <c r="D46" s="28">
        <v>4.4000000000000004</v>
      </c>
      <c r="E46" s="28">
        <v>1.1399999999999999</v>
      </c>
      <c r="F46" s="28">
        <v>31.2</v>
      </c>
      <c r="G46" s="28">
        <v>152.66</v>
      </c>
      <c r="H46" s="28">
        <v>4.3999999999999997E-2</v>
      </c>
      <c r="I46" s="28">
        <v>1.2E-2</v>
      </c>
      <c r="J46" s="28">
        <v>0</v>
      </c>
      <c r="K46" s="28">
        <v>0.68</v>
      </c>
      <c r="L46" s="28">
        <v>0</v>
      </c>
      <c r="M46" s="28">
        <v>7.6</v>
      </c>
      <c r="N46" s="28">
        <v>16</v>
      </c>
      <c r="O46" s="28">
        <v>5.2</v>
      </c>
      <c r="P46" s="31">
        <v>0.48</v>
      </c>
    </row>
    <row r="47" spans="1:16" ht="15.75" x14ac:dyDescent="0.2">
      <c r="A47" s="26" t="s">
        <v>61</v>
      </c>
      <c r="B47" s="27" t="s">
        <v>60</v>
      </c>
      <c r="C47" s="28">
        <v>200</v>
      </c>
      <c r="D47" s="28">
        <v>0.1</v>
      </c>
      <c r="E47" s="28">
        <v>0</v>
      </c>
      <c r="F47" s="28">
        <v>24.2</v>
      </c>
      <c r="G47" s="28">
        <v>97.2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3.45</v>
      </c>
      <c r="N47" s="28">
        <v>5</v>
      </c>
      <c r="O47" s="28">
        <v>5</v>
      </c>
      <c r="P47" s="31">
        <v>0.6</v>
      </c>
    </row>
    <row r="48" spans="1:16" ht="15.75" x14ac:dyDescent="0.2">
      <c r="A48" s="26"/>
      <c r="B48" s="39" t="s">
        <v>16</v>
      </c>
      <c r="C48" s="40">
        <f>C42+C43+C44+C45+C46+C47</f>
        <v>900</v>
      </c>
      <c r="D48" s="40">
        <f t="shared" ref="D48:P48" si="4">D42+D43+D44+D45+D46+D47</f>
        <v>34.800000000000004</v>
      </c>
      <c r="E48" s="40">
        <f t="shared" si="4"/>
        <v>34.14</v>
      </c>
      <c r="F48" s="40">
        <f t="shared" si="4"/>
        <v>120</v>
      </c>
      <c r="G48" s="40">
        <f t="shared" si="4"/>
        <v>926.95999999999992</v>
      </c>
      <c r="H48" s="40">
        <f t="shared" si="4"/>
        <v>0.42399999999999999</v>
      </c>
      <c r="I48" s="40">
        <f t="shared" si="4"/>
        <v>0.43699999999999994</v>
      </c>
      <c r="J48" s="40">
        <f t="shared" si="4"/>
        <v>77</v>
      </c>
      <c r="K48" s="40">
        <f t="shared" si="4"/>
        <v>2.95</v>
      </c>
      <c r="L48" s="40">
        <f t="shared" si="4"/>
        <v>35.799999999999997</v>
      </c>
      <c r="M48" s="40">
        <f t="shared" si="4"/>
        <v>370.65000000000003</v>
      </c>
      <c r="N48" s="40">
        <f t="shared" si="4"/>
        <v>407.4</v>
      </c>
      <c r="O48" s="40">
        <f t="shared" si="4"/>
        <v>91.7</v>
      </c>
      <c r="P48" s="40">
        <f t="shared" si="4"/>
        <v>2.11</v>
      </c>
    </row>
    <row r="49" spans="1:17" ht="16.5" thickBot="1" x14ac:dyDescent="0.25">
      <c r="A49" s="33"/>
      <c r="B49" s="34" t="s">
        <v>50</v>
      </c>
      <c r="C49" s="6">
        <f>C36+C48</f>
        <v>1455</v>
      </c>
      <c r="D49" s="6">
        <f t="shared" ref="D49:P49" si="5">D36+D48</f>
        <v>54.900000000000006</v>
      </c>
      <c r="E49" s="6">
        <f t="shared" si="5"/>
        <v>50.980000000000004</v>
      </c>
      <c r="F49" s="6">
        <f t="shared" si="5"/>
        <v>228.10000000000002</v>
      </c>
      <c r="G49" s="6">
        <f t="shared" si="5"/>
        <v>1587.96</v>
      </c>
      <c r="H49" s="6">
        <f t="shared" si="5"/>
        <v>0.65800000000000003</v>
      </c>
      <c r="I49" s="6">
        <f t="shared" si="5"/>
        <v>0.69899999999999995</v>
      </c>
      <c r="J49" s="6">
        <f t="shared" si="5"/>
        <v>200.3</v>
      </c>
      <c r="K49" s="6">
        <f t="shared" si="5"/>
        <v>4.1300000000000008</v>
      </c>
      <c r="L49" s="6">
        <f t="shared" si="5"/>
        <v>46.4</v>
      </c>
      <c r="M49" s="6">
        <f t="shared" si="5"/>
        <v>566.25</v>
      </c>
      <c r="N49" s="6">
        <f t="shared" si="5"/>
        <v>619.9</v>
      </c>
      <c r="O49" s="6">
        <f t="shared" si="5"/>
        <v>153.9</v>
      </c>
      <c r="P49" s="6">
        <f t="shared" si="5"/>
        <v>5.8599999999999994</v>
      </c>
    </row>
    <row r="50" spans="1:17" ht="15" x14ac:dyDescent="0.2">
      <c r="Q50" s="13"/>
    </row>
    <row r="56" spans="1:17" ht="20.25" x14ac:dyDescent="0.2">
      <c r="A56" s="79" t="s">
        <v>25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</row>
    <row r="57" spans="1:17" ht="20.25" x14ac:dyDescent="0.2">
      <c r="A57" s="87" t="s">
        <v>11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</row>
    <row r="58" spans="1:17" ht="21" thickBo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7" ht="15.75" x14ac:dyDescent="0.2">
      <c r="A59" s="81" t="s">
        <v>0</v>
      </c>
      <c r="B59" s="83" t="s">
        <v>1</v>
      </c>
      <c r="C59" s="83" t="s">
        <v>54</v>
      </c>
      <c r="D59" s="83" t="s">
        <v>34</v>
      </c>
      <c r="E59" s="83"/>
      <c r="F59" s="83"/>
      <c r="G59" s="83" t="s">
        <v>35</v>
      </c>
      <c r="H59" s="83" t="s">
        <v>3</v>
      </c>
      <c r="I59" s="83"/>
      <c r="J59" s="83"/>
      <c r="K59" s="83"/>
      <c r="L59" s="83"/>
      <c r="M59" s="83" t="s">
        <v>4</v>
      </c>
      <c r="N59" s="83"/>
      <c r="O59" s="83"/>
      <c r="P59" s="86"/>
    </row>
    <row r="60" spans="1:17" ht="16.5" thickBot="1" x14ac:dyDescent="0.25">
      <c r="A60" s="82"/>
      <c r="B60" s="84"/>
      <c r="C60" s="84"/>
      <c r="D60" s="19" t="s">
        <v>5</v>
      </c>
      <c r="E60" s="19" t="s">
        <v>6</v>
      </c>
      <c r="F60" s="19" t="s">
        <v>7</v>
      </c>
      <c r="G60" s="84"/>
      <c r="H60" s="19" t="s">
        <v>36</v>
      </c>
      <c r="I60" s="19" t="s">
        <v>20</v>
      </c>
      <c r="J60" s="19" t="s">
        <v>21</v>
      </c>
      <c r="K60" s="19" t="s">
        <v>22</v>
      </c>
      <c r="L60" s="19" t="s">
        <v>8</v>
      </c>
      <c r="M60" s="19" t="s">
        <v>9</v>
      </c>
      <c r="N60" s="19" t="s">
        <v>23</v>
      </c>
      <c r="O60" s="19" t="s">
        <v>24</v>
      </c>
      <c r="P60" s="20" t="s">
        <v>10</v>
      </c>
    </row>
    <row r="61" spans="1:17" ht="31.5" x14ac:dyDescent="0.2">
      <c r="A61" s="21" t="s">
        <v>62</v>
      </c>
      <c r="B61" s="38" t="s">
        <v>142</v>
      </c>
      <c r="C61" s="23">
        <v>50</v>
      </c>
      <c r="D61" s="23">
        <v>7.4</v>
      </c>
      <c r="E61" s="23">
        <v>8.6</v>
      </c>
      <c r="F61" s="23">
        <v>6</v>
      </c>
      <c r="G61" s="23">
        <v>131</v>
      </c>
      <c r="H61" s="23">
        <v>0.14000000000000001</v>
      </c>
      <c r="I61" s="23">
        <v>0.18</v>
      </c>
      <c r="J61" s="23">
        <v>25</v>
      </c>
      <c r="K61" s="23">
        <v>0</v>
      </c>
      <c r="L61" s="23">
        <v>1.75</v>
      </c>
      <c r="M61" s="23">
        <v>166.3</v>
      </c>
      <c r="N61" s="23">
        <v>76.3</v>
      </c>
      <c r="O61" s="23">
        <v>10.3</v>
      </c>
      <c r="P61" s="25">
        <v>0.1</v>
      </c>
    </row>
    <row r="62" spans="1:17" ht="31.5" x14ac:dyDescent="0.2">
      <c r="A62" s="26" t="s">
        <v>63</v>
      </c>
      <c r="B62" s="27" t="s">
        <v>27</v>
      </c>
      <c r="C62" s="28">
        <v>180</v>
      </c>
      <c r="D62" s="28">
        <v>7.5</v>
      </c>
      <c r="E62" s="28">
        <v>11.6</v>
      </c>
      <c r="F62" s="28">
        <v>47.7</v>
      </c>
      <c r="G62" s="28">
        <v>331.4</v>
      </c>
      <c r="H62" s="28">
        <v>0.03</v>
      </c>
      <c r="I62" s="28">
        <v>0.02</v>
      </c>
      <c r="J62" s="28">
        <v>50</v>
      </c>
      <c r="K62" s="28">
        <v>0.15</v>
      </c>
      <c r="L62" s="28">
        <v>5.7</v>
      </c>
      <c r="M62" s="28">
        <v>48</v>
      </c>
      <c r="N62" s="28">
        <v>81</v>
      </c>
      <c r="O62" s="28">
        <v>26</v>
      </c>
      <c r="P62" s="31">
        <v>0.5</v>
      </c>
    </row>
    <row r="63" spans="1:17" ht="30" x14ac:dyDescent="0.2">
      <c r="A63" s="4" t="s">
        <v>53</v>
      </c>
      <c r="B63" s="27" t="s">
        <v>140</v>
      </c>
      <c r="C63" s="28">
        <v>20</v>
      </c>
      <c r="D63" s="28">
        <v>1.6</v>
      </c>
      <c r="E63" s="28">
        <v>0.42</v>
      </c>
      <c r="F63" s="28">
        <v>10.8</v>
      </c>
      <c r="G63" s="28">
        <v>53.4</v>
      </c>
      <c r="H63" s="28">
        <v>4.3999999999999997E-2</v>
      </c>
      <c r="I63" s="28">
        <v>1.2E-2</v>
      </c>
      <c r="J63" s="28">
        <v>0</v>
      </c>
      <c r="K63" s="28">
        <v>0.68</v>
      </c>
      <c r="L63" s="28">
        <v>0</v>
      </c>
      <c r="M63" s="28">
        <v>7.6</v>
      </c>
      <c r="N63" s="28">
        <v>16</v>
      </c>
      <c r="O63" s="28">
        <v>5.2</v>
      </c>
      <c r="P63" s="31">
        <v>0.48</v>
      </c>
    </row>
    <row r="64" spans="1:17" ht="15.75" x14ac:dyDescent="0.2">
      <c r="A64" s="26" t="s">
        <v>64</v>
      </c>
      <c r="B64" s="27" t="s">
        <v>143</v>
      </c>
      <c r="C64" s="28">
        <v>200</v>
      </c>
      <c r="D64" s="28">
        <v>0.4</v>
      </c>
      <c r="E64" s="28">
        <v>0</v>
      </c>
      <c r="F64" s="28">
        <v>23.6</v>
      </c>
      <c r="G64" s="28">
        <v>96</v>
      </c>
      <c r="H64" s="28">
        <v>0</v>
      </c>
      <c r="I64" s="28">
        <v>0</v>
      </c>
      <c r="J64" s="28">
        <v>60</v>
      </c>
      <c r="K64" s="28">
        <v>0</v>
      </c>
      <c r="L64" s="28">
        <v>2</v>
      </c>
      <c r="M64" s="28">
        <v>8</v>
      </c>
      <c r="N64" s="28">
        <v>10</v>
      </c>
      <c r="O64" s="28">
        <v>5</v>
      </c>
      <c r="P64" s="31">
        <v>0.8</v>
      </c>
    </row>
    <row r="65" spans="1:16" ht="30" x14ac:dyDescent="0.2">
      <c r="A65" s="4" t="s">
        <v>65</v>
      </c>
      <c r="B65" s="27" t="s">
        <v>144</v>
      </c>
      <c r="C65" s="28">
        <v>125</v>
      </c>
      <c r="D65" s="28">
        <v>3.5</v>
      </c>
      <c r="E65" s="28">
        <v>3.1</v>
      </c>
      <c r="F65" s="28">
        <v>11.2</v>
      </c>
      <c r="G65" s="28">
        <v>86.9</v>
      </c>
      <c r="H65" s="28">
        <v>0.04</v>
      </c>
      <c r="I65" s="28">
        <v>0.08</v>
      </c>
      <c r="J65" s="28">
        <v>45</v>
      </c>
      <c r="K65" s="28">
        <v>0.1</v>
      </c>
      <c r="L65" s="28">
        <v>1.85</v>
      </c>
      <c r="M65" s="28">
        <v>26.3</v>
      </c>
      <c r="N65" s="28">
        <v>56.3</v>
      </c>
      <c r="O65" s="28">
        <v>8.3000000000000007</v>
      </c>
      <c r="P65" s="31">
        <v>0.1</v>
      </c>
    </row>
    <row r="66" spans="1:16" ht="16.5" thickBot="1" x14ac:dyDescent="0.25">
      <c r="A66" s="33"/>
      <c r="B66" s="34" t="s">
        <v>16</v>
      </c>
      <c r="C66" s="35">
        <f>C61+C62+C63+C64+C65</f>
        <v>575</v>
      </c>
      <c r="D66" s="35">
        <f t="shared" ref="D66:P66" si="6">D61+D62+D63+D64+D65</f>
        <v>20.399999999999999</v>
      </c>
      <c r="E66" s="35">
        <f t="shared" si="6"/>
        <v>23.720000000000002</v>
      </c>
      <c r="F66" s="35">
        <f t="shared" si="6"/>
        <v>99.3</v>
      </c>
      <c r="G66" s="35">
        <f t="shared" si="6"/>
        <v>698.69999999999993</v>
      </c>
      <c r="H66" s="35">
        <f t="shared" si="6"/>
        <v>0.254</v>
      </c>
      <c r="I66" s="35">
        <f t="shared" si="6"/>
        <v>0.29199999999999998</v>
      </c>
      <c r="J66" s="35">
        <f t="shared" si="6"/>
        <v>180</v>
      </c>
      <c r="K66" s="35">
        <f t="shared" si="6"/>
        <v>0.93</v>
      </c>
      <c r="L66" s="35">
        <f t="shared" si="6"/>
        <v>11.299999999999999</v>
      </c>
      <c r="M66" s="35">
        <f t="shared" si="6"/>
        <v>256.2</v>
      </c>
      <c r="N66" s="35">
        <f t="shared" si="6"/>
        <v>239.60000000000002</v>
      </c>
      <c r="O66" s="35">
        <f t="shared" si="6"/>
        <v>54.8</v>
      </c>
      <c r="P66" s="37">
        <f t="shared" si="6"/>
        <v>1.9800000000000002</v>
      </c>
    </row>
    <row r="67" spans="1:16" ht="15.75" x14ac:dyDescent="0.2">
      <c r="A67" s="55"/>
      <c r="B67" s="9"/>
      <c r="C67" s="10"/>
      <c r="D67" s="11"/>
      <c r="E67" s="11"/>
      <c r="F67" s="11"/>
      <c r="G67" s="12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20.25" x14ac:dyDescent="0.3">
      <c r="A68" s="85" t="s">
        <v>12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</row>
    <row r="69" spans="1:16" ht="21" thickBo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15.75" x14ac:dyDescent="0.2">
      <c r="A70" s="81" t="s">
        <v>0</v>
      </c>
      <c r="B70" s="83" t="s">
        <v>1</v>
      </c>
      <c r="C70" s="83" t="s">
        <v>54</v>
      </c>
      <c r="D70" s="83" t="s">
        <v>34</v>
      </c>
      <c r="E70" s="83"/>
      <c r="F70" s="83"/>
      <c r="G70" s="83" t="s">
        <v>35</v>
      </c>
      <c r="H70" s="83" t="s">
        <v>3</v>
      </c>
      <c r="I70" s="83"/>
      <c r="J70" s="83"/>
      <c r="K70" s="83"/>
      <c r="L70" s="83"/>
      <c r="M70" s="83" t="s">
        <v>4</v>
      </c>
      <c r="N70" s="83"/>
      <c r="O70" s="83"/>
      <c r="P70" s="86"/>
    </row>
    <row r="71" spans="1:16" ht="16.5" thickBot="1" x14ac:dyDescent="0.25">
      <c r="A71" s="82"/>
      <c r="B71" s="84"/>
      <c r="C71" s="84"/>
      <c r="D71" s="19" t="s">
        <v>5</v>
      </c>
      <c r="E71" s="19" t="s">
        <v>6</v>
      </c>
      <c r="F71" s="19" t="s">
        <v>7</v>
      </c>
      <c r="G71" s="84"/>
      <c r="H71" s="19" t="s">
        <v>36</v>
      </c>
      <c r="I71" s="19" t="s">
        <v>20</v>
      </c>
      <c r="J71" s="19" t="s">
        <v>21</v>
      </c>
      <c r="K71" s="19" t="s">
        <v>22</v>
      </c>
      <c r="L71" s="19" t="s">
        <v>8</v>
      </c>
      <c r="M71" s="19" t="s">
        <v>9</v>
      </c>
      <c r="N71" s="19" t="s">
        <v>23</v>
      </c>
      <c r="O71" s="19" t="s">
        <v>24</v>
      </c>
      <c r="P71" s="20" t="s">
        <v>10</v>
      </c>
    </row>
    <row r="72" spans="1:16" ht="15.75" x14ac:dyDescent="0.2">
      <c r="A72" s="21" t="s">
        <v>41</v>
      </c>
      <c r="B72" s="22" t="s">
        <v>42</v>
      </c>
      <c r="C72" s="23">
        <v>100</v>
      </c>
      <c r="D72" s="23">
        <v>0.7</v>
      </c>
      <c r="E72" s="23">
        <v>0</v>
      </c>
      <c r="F72" s="23">
        <v>2.2000000000000002</v>
      </c>
      <c r="G72" s="23">
        <v>11.6</v>
      </c>
      <c r="H72" s="23">
        <v>1.4999999999999999E-2</v>
      </c>
      <c r="I72" s="23">
        <v>1.4999999999999999E-2</v>
      </c>
      <c r="J72" s="23">
        <v>0</v>
      </c>
      <c r="K72" s="23">
        <v>7.0000000000000007E-2</v>
      </c>
      <c r="L72" s="23">
        <v>5.8</v>
      </c>
      <c r="M72" s="23">
        <v>12</v>
      </c>
      <c r="N72" s="23">
        <v>22</v>
      </c>
      <c r="O72" s="23">
        <v>10</v>
      </c>
      <c r="P72" s="25">
        <v>0.03</v>
      </c>
    </row>
    <row r="73" spans="1:16" ht="31.5" x14ac:dyDescent="0.2">
      <c r="A73" s="26" t="s">
        <v>66</v>
      </c>
      <c r="B73" s="32" t="s">
        <v>70</v>
      </c>
      <c r="C73" s="28">
        <v>250</v>
      </c>
      <c r="D73" s="28">
        <v>8.1999999999999993</v>
      </c>
      <c r="E73" s="28">
        <v>10.6</v>
      </c>
      <c r="F73" s="28">
        <v>29.5</v>
      </c>
      <c r="G73" s="28">
        <v>241.5</v>
      </c>
      <c r="H73" s="28">
        <v>0.105</v>
      </c>
      <c r="I73" s="28">
        <v>0.03</v>
      </c>
      <c r="J73" s="28">
        <v>115</v>
      </c>
      <c r="K73" s="28">
        <v>0.1</v>
      </c>
      <c r="L73" s="28">
        <v>5.8</v>
      </c>
      <c r="M73" s="28">
        <v>30</v>
      </c>
      <c r="N73" s="28">
        <v>112.5</v>
      </c>
      <c r="O73" s="28">
        <v>18.5</v>
      </c>
      <c r="P73" s="31">
        <v>0.06</v>
      </c>
    </row>
    <row r="74" spans="1:16" ht="15.75" x14ac:dyDescent="0.2">
      <c r="A74" s="26" t="s">
        <v>120</v>
      </c>
      <c r="B74" s="32" t="s">
        <v>67</v>
      </c>
      <c r="C74" s="28">
        <v>100</v>
      </c>
      <c r="D74" s="28">
        <v>12.8</v>
      </c>
      <c r="E74" s="28">
        <v>6.7</v>
      </c>
      <c r="F74" s="28">
        <v>10.3</v>
      </c>
      <c r="G74" s="28">
        <v>143.69999999999999</v>
      </c>
      <c r="H74" s="28">
        <v>0.05</v>
      </c>
      <c r="I74" s="28">
        <v>0.06</v>
      </c>
      <c r="J74" s="28">
        <v>40</v>
      </c>
      <c r="K74" s="28">
        <v>0.16</v>
      </c>
      <c r="L74" s="28">
        <v>6.5</v>
      </c>
      <c r="M74" s="28">
        <v>54</v>
      </c>
      <c r="N74" s="28">
        <v>154.5</v>
      </c>
      <c r="O74" s="28">
        <v>27.5</v>
      </c>
      <c r="P74" s="31">
        <v>1.55</v>
      </c>
    </row>
    <row r="75" spans="1:16" ht="15.75" x14ac:dyDescent="0.2">
      <c r="A75" s="26" t="s">
        <v>68</v>
      </c>
      <c r="B75" s="32" t="s">
        <v>69</v>
      </c>
      <c r="C75" s="28">
        <v>180</v>
      </c>
      <c r="D75" s="28">
        <v>3.8</v>
      </c>
      <c r="E75" s="28">
        <v>8.6999999999999993</v>
      </c>
      <c r="F75" s="28">
        <v>27.8</v>
      </c>
      <c r="G75" s="28">
        <v>208.8</v>
      </c>
      <c r="H75" s="28">
        <v>0.12</v>
      </c>
      <c r="I75" s="28">
        <v>0.1</v>
      </c>
      <c r="J75" s="28">
        <v>35</v>
      </c>
      <c r="K75" s="28">
        <v>5.3999999999999999E-2</v>
      </c>
      <c r="L75" s="28">
        <v>7.2</v>
      </c>
      <c r="M75" s="28">
        <v>18</v>
      </c>
      <c r="N75" s="28">
        <v>81</v>
      </c>
      <c r="O75" s="28">
        <v>1.2</v>
      </c>
      <c r="P75" s="31">
        <v>0.08</v>
      </c>
    </row>
    <row r="76" spans="1:16" ht="30" x14ac:dyDescent="0.2">
      <c r="A76" s="4" t="s">
        <v>53</v>
      </c>
      <c r="B76" s="32" t="s">
        <v>47</v>
      </c>
      <c r="C76" s="28">
        <v>50</v>
      </c>
      <c r="D76" s="28">
        <v>4.4000000000000004</v>
      </c>
      <c r="E76" s="28">
        <v>1.1399999999999999</v>
      </c>
      <c r="F76" s="28">
        <v>31.2</v>
      </c>
      <c r="G76" s="28">
        <v>152.66</v>
      </c>
      <c r="H76" s="28">
        <v>4.3999999999999997E-2</v>
      </c>
      <c r="I76" s="28">
        <v>1.2E-2</v>
      </c>
      <c r="J76" s="28">
        <v>0</v>
      </c>
      <c r="K76" s="28">
        <v>0.68</v>
      </c>
      <c r="L76" s="28">
        <v>0</v>
      </c>
      <c r="M76" s="28">
        <v>7.6</v>
      </c>
      <c r="N76" s="28">
        <v>16</v>
      </c>
      <c r="O76" s="28">
        <v>5.2</v>
      </c>
      <c r="P76" s="31">
        <v>0.48</v>
      </c>
    </row>
    <row r="77" spans="1:16" ht="15.75" x14ac:dyDescent="0.2">
      <c r="A77" s="26">
        <v>628</v>
      </c>
      <c r="B77" s="32" t="s">
        <v>14</v>
      </c>
      <c r="C77" s="28">
        <v>200</v>
      </c>
      <c r="D77" s="28">
        <v>0.2</v>
      </c>
      <c r="E77" s="28">
        <v>0</v>
      </c>
      <c r="F77" s="28">
        <v>14.5</v>
      </c>
      <c r="G77" s="28">
        <v>58.8</v>
      </c>
      <c r="H77" s="28">
        <v>0.02</v>
      </c>
      <c r="I77" s="28">
        <v>0.2</v>
      </c>
      <c r="J77" s="28">
        <v>1</v>
      </c>
      <c r="K77" s="28">
        <v>0.2</v>
      </c>
      <c r="L77" s="28">
        <v>1</v>
      </c>
      <c r="M77" s="28">
        <v>62</v>
      </c>
      <c r="N77" s="28">
        <v>30</v>
      </c>
      <c r="O77" s="28">
        <v>22</v>
      </c>
      <c r="P77" s="31">
        <v>1.4</v>
      </c>
    </row>
    <row r="78" spans="1:16" ht="15.75" x14ac:dyDescent="0.2">
      <c r="A78" s="26"/>
      <c r="B78" s="39" t="s">
        <v>16</v>
      </c>
      <c r="C78" s="39">
        <f>C72+C73+C74+C75+C76+C77</f>
        <v>880</v>
      </c>
      <c r="D78" s="39">
        <f t="shared" ref="D78:P78" si="7">D72+D73+D74+D75+D76+D77</f>
        <v>30.099999999999998</v>
      </c>
      <c r="E78" s="39">
        <f t="shared" si="7"/>
        <v>27.14</v>
      </c>
      <c r="F78" s="39">
        <f t="shared" si="7"/>
        <v>115.5</v>
      </c>
      <c r="G78" s="39">
        <f t="shared" si="7"/>
        <v>817.05999999999983</v>
      </c>
      <c r="H78" s="39">
        <f t="shared" si="7"/>
        <v>0.35399999999999998</v>
      </c>
      <c r="I78" s="39">
        <f t="shared" si="7"/>
        <v>0.41700000000000004</v>
      </c>
      <c r="J78" s="39">
        <f t="shared" si="7"/>
        <v>191</v>
      </c>
      <c r="K78" s="39">
        <f t="shared" si="7"/>
        <v>1.264</v>
      </c>
      <c r="L78" s="39">
        <f t="shared" si="7"/>
        <v>26.3</v>
      </c>
      <c r="M78" s="39">
        <f t="shared" si="7"/>
        <v>183.6</v>
      </c>
      <c r="N78" s="39">
        <f t="shared" si="7"/>
        <v>416</v>
      </c>
      <c r="O78" s="39">
        <f t="shared" si="7"/>
        <v>84.4</v>
      </c>
      <c r="P78" s="44">
        <f t="shared" si="7"/>
        <v>3.6</v>
      </c>
    </row>
    <row r="79" spans="1:16" ht="16.5" thickBot="1" x14ac:dyDescent="0.3">
      <c r="A79" s="33"/>
      <c r="B79" s="34" t="s">
        <v>50</v>
      </c>
      <c r="C79" s="45">
        <f>C66+C78</f>
        <v>1455</v>
      </c>
      <c r="D79" s="45">
        <f t="shared" ref="D79:P79" si="8">D66+D78</f>
        <v>50.5</v>
      </c>
      <c r="E79" s="45">
        <f t="shared" si="8"/>
        <v>50.86</v>
      </c>
      <c r="F79" s="45">
        <f t="shared" si="8"/>
        <v>214.8</v>
      </c>
      <c r="G79" s="6">
        <f t="shared" si="8"/>
        <v>1515.7599999999998</v>
      </c>
      <c r="H79" s="45">
        <f t="shared" si="8"/>
        <v>0.60799999999999998</v>
      </c>
      <c r="I79" s="45">
        <f t="shared" si="8"/>
        <v>0.70900000000000007</v>
      </c>
      <c r="J79" s="45">
        <f t="shared" si="8"/>
        <v>371</v>
      </c>
      <c r="K79" s="45">
        <f t="shared" si="8"/>
        <v>2.194</v>
      </c>
      <c r="L79" s="45">
        <f t="shared" si="8"/>
        <v>37.6</v>
      </c>
      <c r="M79" s="45">
        <f t="shared" si="8"/>
        <v>439.79999999999995</v>
      </c>
      <c r="N79" s="45">
        <f t="shared" si="8"/>
        <v>655.6</v>
      </c>
      <c r="O79" s="45">
        <f t="shared" si="8"/>
        <v>139.19999999999999</v>
      </c>
      <c r="P79" s="46">
        <f t="shared" si="8"/>
        <v>5.58</v>
      </c>
    </row>
    <row r="80" spans="1:16" ht="15" x14ac:dyDescent="0.2">
      <c r="A80" s="13"/>
      <c r="B80" s="8"/>
      <c r="C80" s="16"/>
      <c r="D80" s="16"/>
      <c r="E80" s="16"/>
      <c r="F80" s="16"/>
      <c r="G80" s="17"/>
      <c r="H80" s="16"/>
      <c r="I80" s="16"/>
      <c r="J80" s="16"/>
      <c r="K80" s="16"/>
      <c r="L80" s="16"/>
      <c r="M80" s="16"/>
      <c r="N80" s="16"/>
      <c r="O80" s="16"/>
      <c r="P80" s="16"/>
    </row>
    <row r="84" spans="1:16" ht="20.25" x14ac:dyDescent="0.2">
      <c r="A84" s="79" t="s">
        <v>71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</row>
    <row r="85" spans="1:16" ht="20.25" x14ac:dyDescent="0.2">
      <c r="A85" s="87" t="s">
        <v>11</v>
      </c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</row>
    <row r="86" spans="1:16" ht="21" thickBo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6" ht="15.75" x14ac:dyDescent="0.2">
      <c r="A87" s="81" t="s">
        <v>0</v>
      </c>
      <c r="B87" s="83" t="s">
        <v>1</v>
      </c>
      <c r="C87" s="83" t="s">
        <v>54</v>
      </c>
      <c r="D87" s="83" t="s">
        <v>34</v>
      </c>
      <c r="E87" s="83"/>
      <c r="F87" s="83"/>
      <c r="G87" s="83" t="s">
        <v>35</v>
      </c>
      <c r="H87" s="83" t="s">
        <v>3</v>
      </c>
      <c r="I87" s="83"/>
      <c r="J87" s="83"/>
      <c r="K87" s="83"/>
      <c r="L87" s="83"/>
      <c r="M87" s="83" t="s">
        <v>4</v>
      </c>
      <c r="N87" s="83"/>
      <c r="O87" s="83"/>
      <c r="P87" s="86"/>
    </row>
    <row r="88" spans="1:16" ht="16.5" thickBot="1" x14ac:dyDescent="0.25">
      <c r="A88" s="82"/>
      <c r="B88" s="84"/>
      <c r="C88" s="84"/>
      <c r="D88" s="19" t="s">
        <v>5</v>
      </c>
      <c r="E88" s="19" t="s">
        <v>6</v>
      </c>
      <c r="F88" s="19" t="s">
        <v>7</v>
      </c>
      <c r="G88" s="84"/>
      <c r="H88" s="19" t="s">
        <v>36</v>
      </c>
      <c r="I88" s="19" t="s">
        <v>20</v>
      </c>
      <c r="J88" s="19" t="s">
        <v>21</v>
      </c>
      <c r="K88" s="19" t="s">
        <v>22</v>
      </c>
      <c r="L88" s="19" t="s">
        <v>8</v>
      </c>
      <c r="M88" s="19" t="s">
        <v>9</v>
      </c>
      <c r="N88" s="19" t="s">
        <v>23</v>
      </c>
      <c r="O88" s="19" t="s">
        <v>24</v>
      </c>
      <c r="P88" s="20" t="s">
        <v>10</v>
      </c>
    </row>
    <row r="89" spans="1:16" ht="31.5" x14ac:dyDescent="0.2">
      <c r="A89" s="23" t="s">
        <v>72</v>
      </c>
      <c r="B89" s="38" t="s">
        <v>26</v>
      </c>
      <c r="C89" s="23">
        <v>205</v>
      </c>
      <c r="D89" s="23">
        <v>15.5</v>
      </c>
      <c r="E89" s="23">
        <v>17.5</v>
      </c>
      <c r="F89" s="23">
        <v>30.7</v>
      </c>
      <c r="G89" s="23">
        <v>330.3</v>
      </c>
      <c r="H89" s="23">
        <v>0.14000000000000001</v>
      </c>
      <c r="I89" s="23">
        <v>0.11</v>
      </c>
      <c r="J89" s="23">
        <v>50</v>
      </c>
      <c r="K89" s="23">
        <v>2.2000000000000002</v>
      </c>
      <c r="L89" s="23">
        <v>2</v>
      </c>
      <c r="M89" s="23">
        <v>26.7</v>
      </c>
      <c r="N89" s="23">
        <v>108</v>
      </c>
      <c r="O89" s="23">
        <v>25</v>
      </c>
      <c r="P89" s="23">
        <v>1.3</v>
      </c>
    </row>
    <row r="90" spans="1:16" ht="30" x14ac:dyDescent="0.2">
      <c r="A90" s="3" t="s">
        <v>73</v>
      </c>
      <c r="B90" s="27" t="s">
        <v>145</v>
      </c>
      <c r="C90" s="28">
        <v>100</v>
      </c>
      <c r="D90" s="28">
        <v>8.5</v>
      </c>
      <c r="E90" s="28">
        <v>8.4</v>
      </c>
      <c r="F90" s="28">
        <v>25.5</v>
      </c>
      <c r="G90" s="28">
        <v>211.6</v>
      </c>
      <c r="H90" s="28">
        <v>0.06</v>
      </c>
      <c r="I90" s="28">
        <v>0.1</v>
      </c>
      <c r="J90" s="28">
        <v>52</v>
      </c>
      <c r="K90" s="28">
        <v>0.44</v>
      </c>
      <c r="L90" s="28">
        <v>0.1</v>
      </c>
      <c r="M90" s="28">
        <v>114</v>
      </c>
      <c r="N90" s="28">
        <v>113</v>
      </c>
      <c r="O90" s="28">
        <v>9.6</v>
      </c>
      <c r="P90" s="28">
        <v>0.34</v>
      </c>
    </row>
    <row r="91" spans="1:16" ht="15.75" x14ac:dyDescent="0.2">
      <c r="A91" s="28" t="s">
        <v>74</v>
      </c>
      <c r="B91" s="27" t="s">
        <v>29</v>
      </c>
      <c r="C91" s="28">
        <v>215</v>
      </c>
      <c r="D91" s="28">
        <v>0.3</v>
      </c>
      <c r="E91" s="28">
        <v>0</v>
      </c>
      <c r="F91" s="28">
        <v>15.2</v>
      </c>
      <c r="G91" s="28">
        <v>62</v>
      </c>
      <c r="H91" s="28">
        <v>0</v>
      </c>
      <c r="I91" s="28">
        <v>0</v>
      </c>
      <c r="J91" s="28">
        <v>0</v>
      </c>
      <c r="K91" s="28">
        <v>0</v>
      </c>
      <c r="L91" s="28">
        <v>4.8</v>
      </c>
      <c r="M91" s="28">
        <v>8</v>
      </c>
      <c r="N91" s="28">
        <v>10</v>
      </c>
      <c r="O91" s="28">
        <v>5</v>
      </c>
      <c r="P91" s="28">
        <v>0.8</v>
      </c>
    </row>
    <row r="92" spans="1:16" ht="15.75" x14ac:dyDescent="0.2">
      <c r="A92" s="28"/>
      <c r="B92" s="39" t="s">
        <v>16</v>
      </c>
      <c r="C92" s="39">
        <f>C89+C90+C91</f>
        <v>520</v>
      </c>
      <c r="D92" s="39">
        <f t="shared" ref="D92:P92" si="9">D89+D90+D91</f>
        <v>24.3</v>
      </c>
      <c r="E92" s="39">
        <f t="shared" si="9"/>
        <v>25.9</v>
      </c>
      <c r="F92" s="39">
        <f t="shared" si="9"/>
        <v>71.400000000000006</v>
      </c>
      <c r="G92" s="39">
        <f t="shared" si="9"/>
        <v>603.9</v>
      </c>
      <c r="H92" s="39">
        <f t="shared" si="9"/>
        <v>0.2</v>
      </c>
      <c r="I92" s="39">
        <f t="shared" si="9"/>
        <v>0.21000000000000002</v>
      </c>
      <c r="J92" s="39">
        <f t="shared" si="9"/>
        <v>102</v>
      </c>
      <c r="K92" s="39">
        <f t="shared" si="9"/>
        <v>2.64</v>
      </c>
      <c r="L92" s="39">
        <f t="shared" si="9"/>
        <v>6.9</v>
      </c>
      <c r="M92" s="39">
        <f t="shared" si="9"/>
        <v>148.69999999999999</v>
      </c>
      <c r="N92" s="39">
        <f t="shared" si="9"/>
        <v>231</v>
      </c>
      <c r="O92" s="39">
        <f t="shared" si="9"/>
        <v>39.6</v>
      </c>
      <c r="P92" s="39">
        <f t="shared" si="9"/>
        <v>2.4400000000000004</v>
      </c>
    </row>
    <row r="93" spans="1:16" ht="15" x14ac:dyDescent="0.2">
      <c r="A93" s="13"/>
      <c r="B93" s="8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20.25" x14ac:dyDescent="0.3">
      <c r="A94" s="85" t="s">
        <v>12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</row>
    <row r="95" spans="1:16" ht="21" thickBo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15.75" x14ac:dyDescent="0.2">
      <c r="A96" s="81" t="s">
        <v>0</v>
      </c>
      <c r="B96" s="83" t="s">
        <v>1</v>
      </c>
      <c r="C96" s="83" t="s">
        <v>54</v>
      </c>
      <c r="D96" s="83" t="s">
        <v>34</v>
      </c>
      <c r="E96" s="83"/>
      <c r="F96" s="83"/>
      <c r="G96" s="83" t="s">
        <v>35</v>
      </c>
      <c r="H96" s="83" t="s">
        <v>3</v>
      </c>
      <c r="I96" s="83"/>
      <c r="J96" s="83"/>
      <c r="K96" s="83"/>
      <c r="L96" s="83"/>
      <c r="M96" s="83" t="s">
        <v>4</v>
      </c>
      <c r="N96" s="83"/>
      <c r="O96" s="83"/>
      <c r="P96" s="86"/>
    </row>
    <row r="97" spans="1:16" ht="16.5" thickBot="1" x14ac:dyDescent="0.25">
      <c r="A97" s="82"/>
      <c r="B97" s="84"/>
      <c r="C97" s="84"/>
      <c r="D97" s="19" t="s">
        <v>5</v>
      </c>
      <c r="E97" s="19" t="s">
        <v>6</v>
      </c>
      <c r="F97" s="19" t="s">
        <v>7</v>
      </c>
      <c r="G97" s="84"/>
      <c r="H97" s="19" t="s">
        <v>36</v>
      </c>
      <c r="I97" s="19" t="s">
        <v>20</v>
      </c>
      <c r="J97" s="19" t="s">
        <v>21</v>
      </c>
      <c r="K97" s="19" t="s">
        <v>22</v>
      </c>
      <c r="L97" s="19" t="s">
        <v>8</v>
      </c>
      <c r="M97" s="19" t="s">
        <v>9</v>
      </c>
      <c r="N97" s="19" t="s">
        <v>23</v>
      </c>
      <c r="O97" s="19" t="s">
        <v>24</v>
      </c>
      <c r="P97" s="20" t="s">
        <v>10</v>
      </c>
    </row>
    <row r="98" spans="1:16" ht="15.75" x14ac:dyDescent="0.2">
      <c r="A98" s="21" t="s">
        <v>41</v>
      </c>
      <c r="B98" s="38" t="s">
        <v>42</v>
      </c>
      <c r="C98" s="23">
        <v>100</v>
      </c>
      <c r="D98" s="23">
        <v>0.7</v>
      </c>
      <c r="E98" s="23">
        <v>0</v>
      </c>
      <c r="F98" s="23">
        <v>2.2000000000000002</v>
      </c>
      <c r="G98" s="23">
        <v>11.6</v>
      </c>
      <c r="H98" s="23">
        <v>1.4999999999999999E-2</v>
      </c>
      <c r="I98" s="23">
        <v>1.4999999999999999E-2</v>
      </c>
      <c r="J98" s="23">
        <v>0</v>
      </c>
      <c r="K98" s="23">
        <v>7.0000000000000007E-2</v>
      </c>
      <c r="L98" s="23">
        <v>5.8</v>
      </c>
      <c r="M98" s="23">
        <v>12</v>
      </c>
      <c r="N98" s="23">
        <v>22</v>
      </c>
      <c r="O98" s="23">
        <v>10</v>
      </c>
      <c r="P98" s="25">
        <v>0.03</v>
      </c>
    </row>
    <row r="99" spans="1:16" ht="31.5" x14ac:dyDescent="0.2">
      <c r="A99" s="28" t="s">
        <v>75</v>
      </c>
      <c r="B99" s="27" t="s">
        <v>76</v>
      </c>
      <c r="C99" s="28">
        <v>250</v>
      </c>
      <c r="D99" s="28">
        <v>12.5</v>
      </c>
      <c r="E99" s="28">
        <v>5</v>
      </c>
      <c r="F99" s="28">
        <v>18.3</v>
      </c>
      <c r="G99" s="28">
        <v>168.2</v>
      </c>
      <c r="H99" s="28">
        <v>5.5E-2</v>
      </c>
      <c r="I99" s="28">
        <v>0.05</v>
      </c>
      <c r="J99" s="28">
        <v>5</v>
      </c>
      <c r="K99" s="28">
        <v>0.8</v>
      </c>
      <c r="L99" s="28">
        <v>8</v>
      </c>
      <c r="M99" s="28">
        <v>63</v>
      </c>
      <c r="N99" s="28">
        <v>198.6</v>
      </c>
      <c r="O99" s="28">
        <v>2.5</v>
      </c>
      <c r="P99" s="28">
        <v>0.65</v>
      </c>
    </row>
    <row r="100" spans="1:16" ht="31.5" x14ac:dyDescent="0.2">
      <c r="A100" s="28" t="s">
        <v>77</v>
      </c>
      <c r="B100" s="27" t="s">
        <v>78</v>
      </c>
      <c r="C100" s="28">
        <v>120</v>
      </c>
      <c r="D100" s="28">
        <v>16.5</v>
      </c>
      <c r="E100" s="28">
        <v>20.9</v>
      </c>
      <c r="F100" s="28">
        <v>13.9</v>
      </c>
      <c r="G100" s="28">
        <v>309.7</v>
      </c>
      <c r="H100" s="28">
        <v>0.25</v>
      </c>
      <c r="I100" s="28">
        <v>0.55000000000000004</v>
      </c>
      <c r="J100" s="28">
        <v>57</v>
      </c>
      <c r="K100" s="28">
        <v>0.32</v>
      </c>
      <c r="L100" s="28">
        <v>1.57</v>
      </c>
      <c r="M100" s="28">
        <v>261</v>
      </c>
      <c r="N100" s="28">
        <v>601</v>
      </c>
      <c r="O100" s="28">
        <v>54</v>
      </c>
      <c r="P100" s="28">
        <v>0.56000000000000005</v>
      </c>
    </row>
    <row r="101" spans="1:16" ht="15.75" x14ac:dyDescent="0.2">
      <c r="A101" s="28" t="s">
        <v>79</v>
      </c>
      <c r="B101" s="27" t="s">
        <v>30</v>
      </c>
      <c r="C101" s="28">
        <v>180</v>
      </c>
      <c r="D101" s="28">
        <v>4.3</v>
      </c>
      <c r="E101" s="28">
        <v>7.2</v>
      </c>
      <c r="F101" s="28">
        <v>44.4</v>
      </c>
      <c r="G101" s="28">
        <v>259.60000000000002</v>
      </c>
      <c r="H101" s="28">
        <v>0.05</v>
      </c>
      <c r="I101" s="28">
        <v>0.03</v>
      </c>
      <c r="J101" s="28">
        <v>0</v>
      </c>
      <c r="K101" s="28">
        <v>0.25</v>
      </c>
      <c r="L101" s="28">
        <v>0.9</v>
      </c>
      <c r="M101" s="28">
        <v>54</v>
      </c>
      <c r="N101" s="28">
        <v>97</v>
      </c>
      <c r="O101" s="28">
        <v>31</v>
      </c>
      <c r="P101" s="28">
        <v>0.55000000000000004</v>
      </c>
    </row>
    <row r="102" spans="1:16" ht="30" x14ac:dyDescent="0.2">
      <c r="A102" s="3" t="s">
        <v>53</v>
      </c>
      <c r="B102" s="27" t="s">
        <v>47</v>
      </c>
      <c r="C102" s="28">
        <v>50</v>
      </c>
      <c r="D102" s="28">
        <v>4.4000000000000004</v>
      </c>
      <c r="E102" s="28">
        <v>1.1399999999999999</v>
      </c>
      <c r="F102" s="28">
        <v>31.2</v>
      </c>
      <c r="G102" s="28">
        <v>152.66</v>
      </c>
      <c r="H102" s="28">
        <v>4.3999999999999997E-2</v>
      </c>
      <c r="I102" s="28">
        <v>1.2E-2</v>
      </c>
      <c r="J102" s="28">
        <v>0</v>
      </c>
      <c r="K102" s="28">
        <v>0.68</v>
      </c>
      <c r="L102" s="28">
        <v>0</v>
      </c>
      <c r="M102" s="28">
        <v>7.6</v>
      </c>
      <c r="N102" s="28">
        <v>16</v>
      </c>
      <c r="O102" s="28">
        <v>5.2</v>
      </c>
      <c r="P102" s="28">
        <v>0.48</v>
      </c>
    </row>
    <row r="103" spans="1:16" ht="15.75" x14ac:dyDescent="0.2">
      <c r="A103" s="28" t="s">
        <v>80</v>
      </c>
      <c r="B103" s="27" t="s">
        <v>81</v>
      </c>
      <c r="C103" s="28">
        <v>200</v>
      </c>
      <c r="D103" s="28">
        <v>1</v>
      </c>
      <c r="E103" s="28">
        <v>0</v>
      </c>
      <c r="F103" s="28">
        <v>21</v>
      </c>
      <c r="G103" s="28">
        <v>88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3.45</v>
      </c>
      <c r="N103" s="28">
        <v>5</v>
      </c>
      <c r="O103" s="28">
        <v>5</v>
      </c>
      <c r="P103" s="28">
        <v>0.6</v>
      </c>
    </row>
    <row r="104" spans="1:16" ht="15.75" x14ac:dyDescent="0.2">
      <c r="A104" s="26"/>
      <c r="B104" s="39" t="s">
        <v>16</v>
      </c>
      <c r="C104" s="39">
        <f>C98+C99+C100+C101+C102+C103</f>
        <v>900</v>
      </c>
      <c r="D104" s="39">
        <f t="shared" ref="D104:P104" si="10">D98+D99+D100+D101+D102+D103</f>
        <v>39.4</v>
      </c>
      <c r="E104" s="39">
        <f t="shared" si="10"/>
        <v>34.24</v>
      </c>
      <c r="F104" s="39">
        <f t="shared" si="10"/>
        <v>131</v>
      </c>
      <c r="G104" s="39">
        <f t="shared" si="10"/>
        <v>989.76</v>
      </c>
      <c r="H104" s="39">
        <f t="shared" si="10"/>
        <v>0.41399999999999998</v>
      </c>
      <c r="I104" s="39">
        <f t="shared" si="10"/>
        <v>0.65700000000000003</v>
      </c>
      <c r="J104" s="39">
        <f t="shared" si="10"/>
        <v>62</v>
      </c>
      <c r="K104" s="39">
        <f t="shared" si="10"/>
        <v>2.12</v>
      </c>
      <c r="L104" s="39">
        <f t="shared" si="10"/>
        <v>16.27</v>
      </c>
      <c r="M104" s="39">
        <f t="shared" si="10"/>
        <v>401.05</v>
      </c>
      <c r="N104" s="39">
        <f t="shared" si="10"/>
        <v>939.6</v>
      </c>
      <c r="O104" s="39">
        <f t="shared" si="10"/>
        <v>107.7</v>
      </c>
      <c r="P104" s="39">
        <f t="shared" si="10"/>
        <v>2.8700000000000006</v>
      </c>
    </row>
    <row r="105" spans="1:16" ht="16.5" thickBot="1" x14ac:dyDescent="0.3">
      <c r="A105" s="33"/>
      <c r="B105" s="34" t="s">
        <v>50</v>
      </c>
      <c r="C105" s="45">
        <f>C92+C104</f>
        <v>1420</v>
      </c>
      <c r="D105" s="45">
        <f t="shared" ref="D105:P105" si="11">D92+D104</f>
        <v>63.7</v>
      </c>
      <c r="E105" s="45">
        <f t="shared" si="11"/>
        <v>60.14</v>
      </c>
      <c r="F105" s="45">
        <f t="shared" si="11"/>
        <v>202.4</v>
      </c>
      <c r="G105" s="45">
        <f t="shared" si="11"/>
        <v>1593.6599999999999</v>
      </c>
      <c r="H105" s="45">
        <f t="shared" si="11"/>
        <v>0.61399999999999999</v>
      </c>
      <c r="I105" s="45">
        <f t="shared" si="11"/>
        <v>0.86699999999999999</v>
      </c>
      <c r="J105" s="45">
        <f t="shared" si="11"/>
        <v>164</v>
      </c>
      <c r="K105" s="45">
        <f t="shared" si="11"/>
        <v>4.76</v>
      </c>
      <c r="L105" s="45">
        <f t="shared" si="11"/>
        <v>23.17</v>
      </c>
      <c r="M105" s="45">
        <f t="shared" si="11"/>
        <v>549.75</v>
      </c>
      <c r="N105" s="45">
        <f t="shared" si="11"/>
        <v>1170.5999999999999</v>
      </c>
      <c r="O105" s="45">
        <f t="shared" si="11"/>
        <v>147.30000000000001</v>
      </c>
      <c r="P105" s="45">
        <f t="shared" si="11"/>
        <v>5.3100000000000005</v>
      </c>
    </row>
    <row r="111" spans="1:16" ht="20.25" x14ac:dyDescent="0.2">
      <c r="A111" s="79" t="s">
        <v>82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1:16" ht="20.25" x14ac:dyDescent="0.2">
      <c r="A112" s="87" t="s">
        <v>11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ht="21" thickBo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6" ht="15.75" x14ac:dyDescent="0.2">
      <c r="A114" s="81" t="s">
        <v>0</v>
      </c>
      <c r="B114" s="83" t="s">
        <v>1</v>
      </c>
      <c r="C114" s="83" t="s">
        <v>54</v>
      </c>
      <c r="D114" s="83" t="s">
        <v>34</v>
      </c>
      <c r="E114" s="83"/>
      <c r="F114" s="83"/>
      <c r="G114" s="83" t="s">
        <v>35</v>
      </c>
      <c r="H114" s="83" t="s">
        <v>3</v>
      </c>
      <c r="I114" s="83"/>
      <c r="J114" s="83"/>
      <c r="K114" s="83"/>
      <c r="L114" s="83"/>
      <c r="M114" s="83" t="s">
        <v>4</v>
      </c>
      <c r="N114" s="83"/>
      <c r="O114" s="83"/>
      <c r="P114" s="86"/>
    </row>
    <row r="115" spans="1:16" ht="16.5" thickBot="1" x14ac:dyDescent="0.25">
      <c r="A115" s="82"/>
      <c r="B115" s="84"/>
      <c r="C115" s="84"/>
      <c r="D115" s="19" t="s">
        <v>5</v>
      </c>
      <c r="E115" s="19" t="s">
        <v>6</v>
      </c>
      <c r="F115" s="19" t="s">
        <v>7</v>
      </c>
      <c r="G115" s="84"/>
      <c r="H115" s="19" t="s">
        <v>36</v>
      </c>
      <c r="I115" s="19" t="s">
        <v>20</v>
      </c>
      <c r="J115" s="19" t="s">
        <v>21</v>
      </c>
      <c r="K115" s="19" t="s">
        <v>22</v>
      </c>
      <c r="L115" s="19" t="s">
        <v>8</v>
      </c>
      <c r="M115" s="19" t="s">
        <v>9</v>
      </c>
      <c r="N115" s="19" t="s">
        <v>23</v>
      </c>
      <c r="O115" s="19" t="s">
        <v>24</v>
      </c>
      <c r="P115" s="20" t="s">
        <v>10</v>
      </c>
    </row>
    <row r="116" spans="1:16" ht="31.5" x14ac:dyDescent="0.2">
      <c r="A116" s="21">
        <v>160</v>
      </c>
      <c r="B116" s="22" t="s">
        <v>146</v>
      </c>
      <c r="C116" s="23">
        <v>250</v>
      </c>
      <c r="D116" s="23">
        <v>8.35</v>
      </c>
      <c r="E116" s="23">
        <v>14.4</v>
      </c>
      <c r="F116" s="23">
        <v>34</v>
      </c>
      <c r="G116" s="23">
        <v>288.7</v>
      </c>
      <c r="H116" s="23">
        <v>0.15</v>
      </c>
      <c r="I116" s="23">
        <v>0.12</v>
      </c>
      <c r="J116" s="23">
        <v>57</v>
      </c>
      <c r="K116" s="23">
        <v>2.2000000000000002</v>
      </c>
      <c r="L116" s="23">
        <v>2</v>
      </c>
      <c r="M116" s="23">
        <v>66.7</v>
      </c>
      <c r="N116" s="23">
        <v>158</v>
      </c>
      <c r="O116" s="23">
        <v>20</v>
      </c>
      <c r="P116" s="25">
        <v>0.3</v>
      </c>
    </row>
    <row r="117" spans="1:16" ht="31.5" x14ac:dyDescent="0.2">
      <c r="A117" s="4" t="s">
        <v>65</v>
      </c>
      <c r="B117" s="32" t="s">
        <v>147</v>
      </c>
      <c r="C117" s="28">
        <v>125</v>
      </c>
      <c r="D117" s="28">
        <v>6.25</v>
      </c>
      <c r="E117" s="28">
        <v>4</v>
      </c>
      <c r="F117" s="28">
        <v>19.600000000000001</v>
      </c>
      <c r="G117" s="28">
        <v>137.4</v>
      </c>
      <c r="H117" s="28">
        <v>0.04</v>
      </c>
      <c r="I117" s="28">
        <v>0.08</v>
      </c>
      <c r="J117" s="28">
        <v>55</v>
      </c>
      <c r="K117" s="28">
        <v>0.1</v>
      </c>
      <c r="L117" s="28">
        <v>8.75</v>
      </c>
      <c r="M117" s="28">
        <v>126.3</v>
      </c>
      <c r="N117" s="28">
        <v>26.3</v>
      </c>
      <c r="O117" s="28">
        <v>10.3</v>
      </c>
      <c r="P117" s="31">
        <v>0.1</v>
      </c>
    </row>
    <row r="118" spans="1:16" ht="30" x14ac:dyDescent="0.2">
      <c r="A118" s="4" t="s">
        <v>53</v>
      </c>
      <c r="B118" s="27" t="s">
        <v>140</v>
      </c>
      <c r="C118" s="28">
        <v>40</v>
      </c>
      <c r="D118" s="28">
        <v>3.2</v>
      </c>
      <c r="E118" s="28">
        <v>0.84</v>
      </c>
      <c r="F118" s="28">
        <v>21.6</v>
      </c>
      <c r="G118" s="28">
        <v>106.8</v>
      </c>
      <c r="H118" s="28">
        <v>4.3999999999999997E-2</v>
      </c>
      <c r="I118" s="28">
        <v>1.2E-2</v>
      </c>
      <c r="J118" s="28">
        <v>0</v>
      </c>
      <c r="K118" s="28">
        <v>0.68</v>
      </c>
      <c r="L118" s="28">
        <v>0</v>
      </c>
      <c r="M118" s="28">
        <v>7.6</v>
      </c>
      <c r="N118" s="28">
        <v>16</v>
      </c>
      <c r="O118" s="28">
        <v>5.2</v>
      </c>
      <c r="P118" s="31">
        <v>0.48</v>
      </c>
    </row>
    <row r="119" spans="1:16" ht="15.75" x14ac:dyDescent="0.2">
      <c r="A119" s="26">
        <v>628</v>
      </c>
      <c r="B119" s="32" t="s">
        <v>14</v>
      </c>
      <c r="C119" s="28">
        <v>200</v>
      </c>
      <c r="D119" s="28">
        <v>0.2</v>
      </c>
      <c r="E119" s="28">
        <v>0</v>
      </c>
      <c r="F119" s="28">
        <v>14.5</v>
      </c>
      <c r="G119" s="28">
        <v>58.8</v>
      </c>
      <c r="H119" s="28">
        <v>0.02</v>
      </c>
      <c r="I119" s="28">
        <v>0.2</v>
      </c>
      <c r="J119" s="28">
        <v>1</v>
      </c>
      <c r="K119" s="28">
        <v>0.2</v>
      </c>
      <c r="L119" s="28">
        <v>1</v>
      </c>
      <c r="M119" s="28">
        <v>62</v>
      </c>
      <c r="N119" s="28">
        <v>30</v>
      </c>
      <c r="O119" s="28">
        <v>22</v>
      </c>
      <c r="P119" s="31">
        <v>1.4</v>
      </c>
    </row>
    <row r="120" spans="1:16" ht="16.5" thickBot="1" x14ac:dyDescent="0.25">
      <c r="A120" s="33"/>
      <c r="B120" s="34" t="s">
        <v>16</v>
      </c>
      <c r="C120" s="34">
        <f>C116+C117+C118+C119</f>
        <v>615</v>
      </c>
      <c r="D120" s="34">
        <f t="shared" ref="D120:P120" si="12">D116+D117+D118+D119</f>
        <v>18</v>
      </c>
      <c r="E120" s="34">
        <f t="shared" si="12"/>
        <v>19.239999999999998</v>
      </c>
      <c r="F120" s="34">
        <f t="shared" si="12"/>
        <v>89.7</v>
      </c>
      <c r="G120" s="34">
        <f t="shared" si="12"/>
        <v>591.69999999999993</v>
      </c>
      <c r="H120" s="34">
        <f t="shared" si="12"/>
        <v>0.254</v>
      </c>
      <c r="I120" s="34">
        <f t="shared" si="12"/>
        <v>0.41200000000000003</v>
      </c>
      <c r="J120" s="34">
        <f t="shared" si="12"/>
        <v>113</v>
      </c>
      <c r="K120" s="34">
        <f t="shared" si="12"/>
        <v>3.1800000000000006</v>
      </c>
      <c r="L120" s="34">
        <f t="shared" si="12"/>
        <v>11.75</v>
      </c>
      <c r="M120" s="34">
        <f t="shared" si="12"/>
        <v>262.60000000000002</v>
      </c>
      <c r="N120" s="34">
        <f t="shared" si="12"/>
        <v>230.3</v>
      </c>
      <c r="O120" s="34">
        <f t="shared" si="12"/>
        <v>57.5</v>
      </c>
      <c r="P120" s="34">
        <f t="shared" si="12"/>
        <v>2.2799999999999998</v>
      </c>
    </row>
    <row r="121" spans="1:16" ht="15.75" x14ac:dyDescent="0.2">
      <c r="A121" s="57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</row>
    <row r="122" spans="1:16" ht="15" x14ac:dyDescent="0.2">
      <c r="A122" s="13"/>
      <c r="B122" s="8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20.25" x14ac:dyDescent="0.3">
      <c r="A123" s="88" t="s">
        <v>12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</row>
    <row r="124" spans="1:16" ht="21" thickBo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 ht="15.75" x14ac:dyDescent="0.2">
      <c r="A125" s="81" t="s">
        <v>0</v>
      </c>
      <c r="B125" s="83" t="s">
        <v>1</v>
      </c>
      <c r="C125" s="83" t="s">
        <v>54</v>
      </c>
      <c r="D125" s="83" t="s">
        <v>34</v>
      </c>
      <c r="E125" s="83"/>
      <c r="F125" s="83"/>
      <c r="G125" s="83" t="s">
        <v>35</v>
      </c>
      <c r="H125" s="83" t="s">
        <v>3</v>
      </c>
      <c r="I125" s="83"/>
      <c r="J125" s="83"/>
      <c r="K125" s="83"/>
      <c r="L125" s="83"/>
      <c r="M125" s="83" t="s">
        <v>4</v>
      </c>
      <c r="N125" s="83"/>
      <c r="O125" s="83"/>
      <c r="P125" s="86"/>
    </row>
    <row r="126" spans="1:16" ht="16.5" thickBot="1" x14ac:dyDescent="0.25">
      <c r="A126" s="82"/>
      <c r="B126" s="84"/>
      <c r="C126" s="84"/>
      <c r="D126" s="19" t="s">
        <v>5</v>
      </c>
      <c r="E126" s="19" t="s">
        <v>6</v>
      </c>
      <c r="F126" s="19" t="s">
        <v>7</v>
      </c>
      <c r="G126" s="84"/>
      <c r="H126" s="19" t="s">
        <v>36</v>
      </c>
      <c r="I126" s="19" t="s">
        <v>20</v>
      </c>
      <c r="J126" s="19" t="s">
        <v>21</v>
      </c>
      <c r="K126" s="19" t="s">
        <v>22</v>
      </c>
      <c r="L126" s="19" t="s">
        <v>8</v>
      </c>
      <c r="M126" s="19" t="s">
        <v>9</v>
      </c>
      <c r="N126" s="19" t="s">
        <v>23</v>
      </c>
      <c r="O126" s="19" t="s">
        <v>24</v>
      </c>
      <c r="P126" s="20" t="s">
        <v>10</v>
      </c>
    </row>
    <row r="127" spans="1:16" ht="15.75" x14ac:dyDescent="0.2">
      <c r="A127" s="21" t="s">
        <v>41</v>
      </c>
      <c r="B127" s="38" t="s">
        <v>42</v>
      </c>
      <c r="C127" s="23">
        <v>100</v>
      </c>
      <c r="D127" s="23">
        <v>0.7</v>
      </c>
      <c r="E127" s="23">
        <v>0</v>
      </c>
      <c r="F127" s="23">
        <v>2.2000000000000002</v>
      </c>
      <c r="G127" s="23">
        <v>11.6</v>
      </c>
      <c r="H127" s="23">
        <v>1.4999999999999999E-2</v>
      </c>
      <c r="I127" s="23">
        <v>1.4999999999999999E-2</v>
      </c>
      <c r="J127" s="23">
        <v>0</v>
      </c>
      <c r="K127" s="23">
        <v>7.0000000000000007E-2</v>
      </c>
      <c r="L127" s="23">
        <v>5.8</v>
      </c>
      <c r="M127" s="23">
        <v>12</v>
      </c>
      <c r="N127" s="23">
        <v>22</v>
      </c>
      <c r="O127" s="23">
        <v>10</v>
      </c>
      <c r="P127" s="25">
        <v>0.03</v>
      </c>
    </row>
    <row r="128" spans="1:16" ht="47.25" x14ac:dyDescent="0.2">
      <c r="A128" s="26" t="s">
        <v>83</v>
      </c>
      <c r="B128" s="27" t="s">
        <v>84</v>
      </c>
      <c r="C128" s="28">
        <v>250</v>
      </c>
      <c r="D128" s="28">
        <v>4.5999999999999996</v>
      </c>
      <c r="E128" s="28">
        <v>5.33</v>
      </c>
      <c r="F128" s="28">
        <v>18.2</v>
      </c>
      <c r="G128" s="28">
        <v>131.4</v>
      </c>
      <c r="H128" s="28">
        <v>0.14499999999999999</v>
      </c>
      <c r="I128" s="28">
        <v>0.1</v>
      </c>
      <c r="J128" s="28">
        <v>77</v>
      </c>
      <c r="K128" s="28">
        <v>0.5</v>
      </c>
      <c r="L128" s="28">
        <v>3.5</v>
      </c>
      <c r="M128" s="28">
        <v>42</v>
      </c>
      <c r="N128" s="28">
        <v>57.5</v>
      </c>
      <c r="O128" s="28">
        <v>8.5</v>
      </c>
      <c r="P128" s="31">
        <v>1.65</v>
      </c>
    </row>
    <row r="129" spans="1:16" ht="31.5" x14ac:dyDescent="0.2">
      <c r="A129" s="26">
        <v>765</v>
      </c>
      <c r="B129" s="27" t="s">
        <v>18</v>
      </c>
      <c r="C129" s="28">
        <v>280</v>
      </c>
      <c r="D129" s="28">
        <v>24</v>
      </c>
      <c r="E129" s="28">
        <v>23.5</v>
      </c>
      <c r="F129" s="28">
        <v>49</v>
      </c>
      <c r="G129" s="30">
        <v>503.5</v>
      </c>
      <c r="H129" s="28">
        <v>0.15</v>
      </c>
      <c r="I129" s="28">
        <v>0.35</v>
      </c>
      <c r="J129" s="28">
        <v>96</v>
      </c>
      <c r="K129" s="28">
        <v>0.35</v>
      </c>
      <c r="L129" s="28">
        <v>5</v>
      </c>
      <c r="M129" s="28">
        <v>337</v>
      </c>
      <c r="N129" s="28">
        <v>261</v>
      </c>
      <c r="O129" s="28">
        <v>51</v>
      </c>
      <c r="P129" s="31">
        <v>0.56000000000000005</v>
      </c>
    </row>
    <row r="130" spans="1:16" ht="30" x14ac:dyDescent="0.2">
      <c r="A130" s="4" t="s">
        <v>53</v>
      </c>
      <c r="B130" s="27" t="s">
        <v>47</v>
      </c>
      <c r="C130" s="28">
        <v>50</v>
      </c>
      <c r="D130" s="28">
        <v>4.4000000000000004</v>
      </c>
      <c r="E130" s="28">
        <v>1.1399999999999999</v>
      </c>
      <c r="F130" s="28">
        <v>31.2</v>
      </c>
      <c r="G130" s="28">
        <v>152.66</v>
      </c>
      <c r="H130" s="28">
        <v>4.3999999999999997E-2</v>
      </c>
      <c r="I130" s="28">
        <v>1.2E-2</v>
      </c>
      <c r="J130" s="28">
        <v>0</v>
      </c>
      <c r="K130" s="28">
        <v>0.68</v>
      </c>
      <c r="L130" s="28">
        <v>0</v>
      </c>
      <c r="M130" s="28">
        <v>7.6</v>
      </c>
      <c r="N130" s="28">
        <v>16</v>
      </c>
      <c r="O130" s="28">
        <v>5.2</v>
      </c>
      <c r="P130" s="31">
        <v>0.48</v>
      </c>
    </row>
    <row r="131" spans="1:16" ht="15.75" x14ac:dyDescent="0.2">
      <c r="A131" s="26">
        <v>628</v>
      </c>
      <c r="B131" s="27" t="s">
        <v>14</v>
      </c>
      <c r="C131" s="28">
        <v>200</v>
      </c>
      <c r="D131" s="28">
        <v>0.2</v>
      </c>
      <c r="E131" s="28">
        <v>0</v>
      </c>
      <c r="F131" s="28">
        <v>14.5</v>
      </c>
      <c r="G131" s="28">
        <v>58.8</v>
      </c>
      <c r="H131" s="28">
        <v>0.02</v>
      </c>
      <c r="I131" s="28">
        <v>0.2</v>
      </c>
      <c r="J131" s="28">
        <v>1</v>
      </c>
      <c r="K131" s="28">
        <v>0.2</v>
      </c>
      <c r="L131" s="28">
        <v>1</v>
      </c>
      <c r="M131" s="28">
        <v>62</v>
      </c>
      <c r="N131" s="28">
        <v>30</v>
      </c>
      <c r="O131" s="28">
        <v>22</v>
      </c>
      <c r="P131" s="31">
        <v>1.4</v>
      </c>
    </row>
    <row r="132" spans="1:16" ht="15.75" x14ac:dyDescent="0.2">
      <c r="A132" s="26"/>
      <c r="B132" s="39" t="s">
        <v>16</v>
      </c>
      <c r="C132" s="39">
        <f>C127+C128+C129+C130+C131</f>
        <v>880</v>
      </c>
      <c r="D132" s="39">
        <f t="shared" ref="D132:P132" si="13">D127+D128+D129+D130+D131</f>
        <v>33.900000000000006</v>
      </c>
      <c r="E132" s="39">
        <f t="shared" si="13"/>
        <v>29.97</v>
      </c>
      <c r="F132" s="39">
        <f t="shared" si="13"/>
        <v>115.10000000000001</v>
      </c>
      <c r="G132" s="39">
        <f t="shared" si="13"/>
        <v>857.95999999999992</v>
      </c>
      <c r="H132" s="39">
        <f t="shared" si="13"/>
        <v>0.37399999999999994</v>
      </c>
      <c r="I132" s="39">
        <f t="shared" si="13"/>
        <v>0.67700000000000005</v>
      </c>
      <c r="J132" s="39">
        <f t="shared" si="13"/>
        <v>174</v>
      </c>
      <c r="K132" s="39">
        <f t="shared" si="13"/>
        <v>1.8</v>
      </c>
      <c r="L132" s="39">
        <f t="shared" si="13"/>
        <v>15.3</v>
      </c>
      <c r="M132" s="39">
        <f t="shared" si="13"/>
        <v>460.6</v>
      </c>
      <c r="N132" s="39">
        <f t="shared" si="13"/>
        <v>386.5</v>
      </c>
      <c r="O132" s="39">
        <f t="shared" si="13"/>
        <v>96.7</v>
      </c>
      <c r="P132" s="44">
        <f t="shared" si="13"/>
        <v>4.12</v>
      </c>
    </row>
    <row r="133" spans="1:16" ht="16.5" thickBot="1" x14ac:dyDescent="0.3">
      <c r="A133" s="33"/>
      <c r="B133" s="34" t="s">
        <v>50</v>
      </c>
      <c r="C133" s="45">
        <f>C120+C132</f>
        <v>1495</v>
      </c>
      <c r="D133" s="45">
        <f t="shared" ref="D133:P133" si="14">D120+D132</f>
        <v>51.900000000000006</v>
      </c>
      <c r="E133" s="45">
        <f t="shared" si="14"/>
        <v>49.209999999999994</v>
      </c>
      <c r="F133" s="45">
        <f t="shared" si="14"/>
        <v>204.8</v>
      </c>
      <c r="G133" s="45">
        <f t="shared" si="14"/>
        <v>1449.6599999999999</v>
      </c>
      <c r="H133" s="45">
        <f t="shared" si="14"/>
        <v>0.62799999999999989</v>
      </c>
      <c r="I133" s="45">
        <f t="shared" si="14"/>
        <v>1.089</v>
      </c>
      <c r="J133" s="45">
        <f t="shared" si="14"/>
        <v>287</v>
      </c>
      <c r="K133" s="45">
        <f t="shared" si="14"/>
        <v>4.9800000000000004</v>
      </c>
      <c r="L133" s="45">
        <f t="shared" si="14"/>
        <v>27.05</v>
      </c>
      <c r="M133" s="45">
        <f t="shared" si="14"/>
        <v>723.2</v>
      </c>
      <c r="N133" s="45">
        <f t="shared" si="14"/>
        <v>616.79999999999995</v>
      </c>
      <c r="O133" s="45">
        <f t="shared" si="14"/>
        <v>154.19999999999999</v>
      </c>
      <c r="P133" s="46">
        <f t="shared" si="14"/>
        <v>6.4</v>
      </c>
    </row>
    <row r="137" spans="1:16" ht="20.25" x14ac:dyDescent="0.2">
      <c r="A137" s="89" t="s">
        <v>85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</row>
    <row r="138" spans="1:16" ht="20.25" x14ac:dyDescent="0.2">
      <c r="A138" s="79" t="s">
        <v>33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1:16" ht="20.25" x14ac:dyDescent="0.2">
      <c r="A139" s="87" t="s">
        <v>11</v>
      </c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</row>
    <row r="140" spans="1:16" ht="21" thickBot="1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6" ht="15.75" x14ac:dyDescent="0.2">
      <c r="A141" s="81" t="s">
        <v>0</v>
      </c>
      <c r="B141" s="83" t="s">
        <v>1</v>
      </c>
      <c r="C141" s="90" t="s">
        <v>121</v>
      </c>
      <c r="D141" s="83" t="s">
        <v>34</v>
      </c>
      <c r="E141" s="83"/>
      <c r="F141" s="83"/>
      <c r="G141" s="83" t="s">
        <v>35</v>
      </c>
      <c r="H141" s="83" t="s">
        <v>3</v>
      </c>
      <c r="I141" s="83"/>
      <c r="J141" s="83"/>
      <c r="K141" s="83"/>
      <c r="L141" s="83"/>
      <c r="M141" s="83" t="s">
        <v>4</v>
      </c>
      <c r="N141" s="83"/>
      <c r="O141" s="83"/>
      <c r="P141" s="86"/>
    </row>
    <row r="142" spans="1:16" ht="16.5" thickBot="1" x14ac:dyDescent="0.25">
      <c r="A142" s="92"/>
      <c r="B142" s="93"/>
      <c r="C142" s="91"/>
      <c r="D142" s="47" t="s">
        <v>5</v>
      </c>
      <c r="E142" s="47" t="s">
        <v>6</v>
      </c>
      <c r="F142" s="47" t="s">
        <v>7</v>
      </c>
      <c r="G142" s="93"/>
      <c r="H142" s="47" t="s">
        <v>36</v>
      </c>
      <c r="I142" s="47" t="s">
        <v>20</v>
      </c>
      <c r="J142" s="47" t="s">
        <v>21</v>
      </c>
      <c r="K142" s="47" t="s">
        <v>22</v>
      </c>
      <c r="L142" s="47" t="s">
        <v>8</v>
      </c>
      <c r="M142" s="47" t="s">
        <v>9</v>
      </c>
      <c r="N142" s="47" t="s">
        <v>23</v>
      </c>
      <c r="O142" s="47" t="s">
        <v>24</v>
      </c>
      <c r="P142" s="48" t="s">
        <v>10</v>
      </c>
    </row>
    <row r="143" spans="1:16" ht="31.5" x14ac:dyDescent="0.2">
      <c r="A143" s="49" t="s">
        <v>37</v>
      </c>
      <c r="B143" s="50" t="s">
        <v>17</v>
      </c>
      <c r="C143" s="51">
        <v>205</v>
      </c>
      <c r="D143" s="51">
        <v>14.5</v>
      </c>
      <c r="E143" s="51">
        <v>10.6</v>
      </c>
      <c r="F143" s="51">
        <v>23.9</v>
      </c>
      <c r="G143" s="52">
        <v>193</v>
      </c>
      <c r="H143" s="51">
        <v>0.04</v>
      </c>
      <c r="I143" s="51">
        <v>0.11</v>
      </c>
      <c r="J143" s="51">
        <v>48</v>
      </c>
      <c r="K143" s="51">
        <v>2.2000000000000002</v>
      </c>
      <c r="L143" s="51">
        <v>0.5</v>
      </c>
      <c r="M143" s="51">
        <v>26.7</v>
      </c>
      <c r="N143" s="51">
        <v>88</v>
      </c>
      <c r="O143" s="51">
        <v>19</v>
      </c>
      <c r="P143" s="53">
        <v>0.4</v>
      </c>
    </row>
    <row r="144" spans="1:16" ht="31.5" x14ac:dyDescent="0.2">
      <c r="A144" s="26" t="s">
        <v>38</v>
      </c>
      <c r="B144" s="27" t="s">
        <v>86</v>
      </c>
      <c r="C144" s="28">
        <v>50</v>
      </c>
      <c r="D144" s="28">
        <v>6.1</v>
      </c>
      <c r="E144" s="28">
        <v>3.48</v>
      </c>
      <c r="F144" s="28">
        <v>12.3</v>
      </c>
      <c r="G144" s="29">
        <v>104.92</v>
      </c>
      <c r="H144" s="28">
        <v>0.03</v>
      </c>
      <c r="I144" s="28">
        <v>0.06</v>
      </c>
      <c r="J144" s="28">
        <v>52</v>
      </c>
      <c r="K144" s="28">
        <v>0.44</v>
      </c>
      <c r="L144" s="30">
        <v>0.14000000000000001</v>
      </c>
      <c r="M144" s="28">
        <v>84</v>
      </c>
      <c r="N144" s="28">
        <v>33</v>
      </c>
      <c r="O144" s="28">
        <v>9.6</v>
      </c>
      <c r="P144" s="31">
        <v>0.44</v>
      </c>
    </row>
    <row r="145" spans="1:16" ht="31.5" x14ac:dyDescent="0.2">
      <c r="A145" s="26" t="s">
        <v>39</v>
      </c>
      <c r="B145" s="32" t="s">
        <v>137</v>
      </c>
      <c r="C145" s="28">
        <v>200</v>
      </c>
      <c r="D145" s="28">
        <v>4.26</v>
      </c>
      <c r="E145" s="29">
        <v>4.0199999999999996</v>
      </c>
      <c r="F145" s="28">
        <v>30.68</v>
      </c>
      <c r="G145" s="29">
        <v>175.94</v>
      </c>
      <c r="H145" s="28">
        <v>0.12</v>
      </c>
      <c r="I145" s="28">
        <v>0</v>
      </c>
      <c r="J145" s="28">
        <v>36</v>
      </c>
      <c r="K145" s="28">
        <v>1</v>
      </c>
      <c r="L145" s="28">
        <v>11.5</v>
      </c>
      <c r="M145" s="28">
        <v>122</v>
      </c>
      <c r="N145" s="28">
        <v>102</v>
      </c>
      <c r="O145" s="28">
        <v>10.8</v>
      </c>
      <c r="P145" s="31">
        <v>0.18</v>
      </c>
    </row>
    <row r="146" spans="1:16" ht="15.75" x14ac:dyDescent="0.2">
      <c r="A146" s="26"/>
      <c r="B146" s="32" t="s">
        <v>40</v>
      </c>
      <c r="C146" s="28">
        <v>100</v>
      </c>
      <c r="D146" s="28">
        <v>0.6</v>
      </c>
      <c r="E146" s="28">
        <v>0.6</v>
      </c>
      <c r="F146" s="28">
        <v>15.7</v>
      </c>
      <c r="G146" s="29">
        <v>70.599999999999994</v>
      </c>
      <c r="H146" s="28">
        <v>0.03</v>
      </c>
      <c r="I146" s="28">
        <v>0.05</v>
      </c>
      <c r="J146" s="28">
        <v>0</v>
      </c>
      <c r="K146" s="28">
        <v>0</v>
      </c>
      <c r="L146" s="28">
        <v>0.3</v>
      </c>
      <c r="M146" s="28">
        <v>0</v>
      </c>
      <c r="N146" s="28">
        <v>16.5</v>
      </c>
      <c r="O146" s="28">
        <v>11.5</v>
      </c>
      <c r="P146" s="31">
        <v>1.3</v>
      </c>
    </row>
    <row r="147" spans="1:16" ht="16.5" thickBot="1" x14ac:dyDescent="0.25">
      <c r="A147" s="33"/>
      <c r="B147" s="34" t="s">
        <v>16</v>
      </c>
      <c r="C147" s="35">
        <f t="shared" ref="C147:P147" si="15">C143+C144+C145+C146</f>
        <v>555</v>
      </c>
      <c r="D147" s="35">
        <f t="shared" si="15"/>
        <v>25.46</v>
      </c>
      <c r="E147" s="35">
        <f t="shared" si="15"/>
        <v>18.700000000000003</v>
      </c>
      <c r="F147" s="35">
        <f t="shared" si="15"/>
        <v>82.58</v>
      </c>
      <c r="G147" s="36">
        <f t="shared" si="15"/>
        <v>544.46</v>
      </c>
      <c r="H147" s="35">
        <f t="shared" si="15"/>
        <v>0.22</v>
      </c>
      <c r="I147" s="35">
        <f t="shared" si="15"/>
        <v>0.21999999999999997</v>
      </c>
      <c r="J147" s="35">
        <f t="shared" si="15"/>
        <v>136</v>
      </c>
      <c r="K147" s="35">
        <f t="shared" si="15"/>
        <v>3.64</v>
      </c>
      <c r="L147" s="35">
        <f t="shared" si="15"/>
        <v>12.440000000000001</v>
      </c>
      <c r="M147" s="35">
        <f t="shared" si="15"/>
        <v>232.7</v>
      </c>
      <c r="N147" s="35">
        <f t="shared" si="15"/>
        <v>239.5</v>
      </c>
      <c r="O147" s="35">
        <f t="shared" si="15"/>
        <v>50.900000000000006</v>
      </c>
      <c r="P147" s="54">
        <f t="shared" si="15"/>
        <v>2.3200000000000003</v>
      </c>
    </row>
    <row r="148" spans="1:16" ht="15.75" x14ac:dyDescent="0.2">
      <c r="A148" s="55"/>
      <c r="B148" s="9"/>
      <c r="C148" s="10"/>
      <c r="D148" s="11"/>
      <c r="E148" s="11"/>
      <c r="F148" s="11"/>
      <c r="G148" s="12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 ht="20.25" x14ac:dyDescent="0.3">
      <c r="A149" s="85" t="s">
        <v>12</v>
      </c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</row>
    <row r="150" spans="1:16" ht="21" thickBot="1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.75" x14ac:dyDescent="0.2">
      <c r="A151" s="81" t="s">
        <v>0</v>
      </c>
      <c r="B151" s="83" t="s">
        <v>1</v>
      </c>
      <c r="C151" s="90" t="s">
        <v>121</v>
      </c>
      <c r="D151" s="83" t="s">
        <v>34</v>
      </c>
      <c r="E151" s="83"/>
      <c r="F151" s="83"/>
      <c r="G151" s="83" t="s">
        <v>35</v>
      </c>
      <c r="H151" s="83" t="s">
        <v>3</v>
      </c>
      <c r="I151" s="83"/>
      <c r="J151" s="83"/>
      <c r="K151" s="83"/>
      <c r="L151" s="83"/>
      <c r="M151" s="83" t="s">
        <v>4</v>
      </c>
      <c r="N151" s="83"/>
      <c r="O151" s="83"/>
      <c r="P151" s="86"/>
    </row>
    <row r="152" spans="1:16" ht="16.5" thickBot="1" x14ac:dyDescent="0.25">
      <c r="A152" s="82"/>
      <c r="B152" s="84"/>
      <c r="C152" s="91"/>
      <c r="D152" s="19" t="s">
        <v>5</v>
      </c>
      <c r="E152" s="19" t="s">
        <v>6</v>
      </c>
      <c r="F152" s="19" t="s">
        <v>7</v>
      </c>
      <c r="G152" s="84"/>
      <c r="H152" s="19" t="s">
        <v>36</v>
      </c>
      <c r="I152" s="19" t="s">
        <v>20</v>
      </c>
      <c r="J152" s="19" t="s">
        <v>21</v>
      </c>
      <c r="K152" s="19" t="s">
        <v>22</v>
      </c>
      <c r="L152" s="19" t="s">
        <v>8</v>
      </c>
      <c r="M152" s="19" t="s">
        <v>9</v>
      </c>
      <c r="N152" s="19" t="s">
        <v>23</v>
      </c>
      <c r="O152" s="19" t="s">
        <v>24</v>
      </c>
      <c r="P152" s="20" t="s">
        <v>10</v>
      </c>
    </row>
    <row r="153" spans="1:16" ht="15.75" x14ac:dyDescent="0.2">
      <c r="A153" s="21" t="s">
        <v>41</v>
      </c>
      <c r="B153" s="38" t="s">
        <v>42</v>
      </c>
      <c r="C153" s="23">
        <v>100</v>
      </c>
      <c r="D153" s="23">
        <v>0.7</v>
      </c>
      <c r="E153" s="23">
        <v>0</v>
      </c>
      <c r="F153" s="23">
        <v>2.2000000000000002</v>
      </c>
      <c r="G153" s="23">
        <v>11.6</v>
      </c>
      <c r="H153" s="23">
        <v>1.4999999999999999E-2</v>
      </c>
      <c r="I153" s="23">
        <v>1.4999999999999999E-2</v>
      </c>
      <c r="J153" s="23">
        <v>0</v>
      </c>
      <c r="K153" s="23">
        <v>7.0000000000000007E-2</v>
      </c>
      <c r="L153" s="23">
        <v>5.8</v>
      </c>
      <c r="M153" s="23">
        <v>12</v>
      </c>
      <c r="N153" s="23">
        <v>22</v>
      </c>
      <c r="O153" s="23">
        <v>10</v>
      </c>
      <c r="P153" s="25">
        <v>0.03</v>
      </c>
    </row>
    <row r="154" spans="1:16" ht="31.5" x14ac:dyDescent="0.2">
      <c r="A154" s="26" t="s">
        <v>89</v>
      </c>
      <c r="B154" s="27" t="s">
        <v>88</v>
      </c>
      <c r="C154" s="28">
        <v>250</v>
      </c>
      <c r="D154" s="28">
        <v>10</v>
      </c>
      <c r="E154" s="28">
        <v>7.6</v>
      </c>
      <c r="F154" s="28">
        <v>10.199999999999999</v>
      </c>
      <c r="G154" s="28">
        <v>149.69999999999999</v>
      </c>
      <c r="H154" s="28">
        <v>0.15</v>
      </c>
      <c r="I154" s="28">
        <v>0.1</v>
      </c>
      <c r="J154" s="28">
        <v>20</v>
      </c>
      <c r="K154" s="28">
        <v>0.1</v>
      </c>
      <c r="L154" s="28">
        <v>1.8</v>
      </c>
      <c r="M154" s="28">
        <v>143.5</v>
      </c>
      <c r="N154" s="28">
        <v>146.1</v>
      </c>
      <c r="O154" s="28">
        <v>21.4</v>
      </c>
      <c r="P154" s="31">
        <v>0.4</v>
      </c>
    </row>
    <row r="155" spans="1:16" ht="15.75" x14ac:dyDescent="0.2">
      <c r="A155" s="26" t="s">
        <v>90</v>
      </c>
      <c r="B155" s="27" t="s">
        <v>91</v>
      </c>
      <c r="C155" s="28">
        <v>100</v>
      </c>
      <c r="D155" s="28">
        <v>13.2</v>
      </c>
      <c r="E155" s="28">
        <v>18.8</v>
      </c>
      <c r="F155" s="28">
        <v>21</v>
      </c>
      <c r="G155" s="28">
        <v>306</v>
      </c>
      <c r="H155" s="28">
        <v>0.08</v>
      </c>
      <c r="I155" s="28">
        <v>0.05</v>
      </c>
      <c r="J155" s="28">
        <v>36</v>
      </c>
      <c r="K155" s="28">
        <v>0.53</v>
      </c>
      <c r="L155" s="28">
        <v>0</v>
      </c>
      <c r="M155" s="28">
        <v>19.5</v>
      </c>
      <c r="N155" s="28">
        <v>142</v>
      </c>
      <c r="O155" s="28">
        <v>17</v>
      </c>
      <c r="P155" s="31">
        <v>1.8</v>
      </c>
    </row>
    <row r="156" spans="1:16" ht="15.75" x14ac:dyDescent="0.2">
      <c r="A156" s="26" t="s">
        <v>92</v>
      </c>
      <c r="B156" s="27" t="s">
        <v>93</v>
      </c>
      <c r="C156" s="28">
        <v>180</v>
      </c>
      <c r="D156" s="28">
        <v>6.3</v>
      </c>
      <c r="E156" s="28">
        <v>9.5</v>
      </c>
      <c r="F156" s="28">
        <v>39.799999999999997</v>
      </c>
      <c r="G156" s="28">
        <v>269.89999999999998</v>
      </c>
      <c r="H156" s="28">
        <v>0.14000000000000001</v>
      </c>
      <c r="I156" s="28">
        <v>0.14000000000000001</v>
      </c>
      <c r="J156" s="28">
        <v>41</v>
      </c>
      <c r="K156" s="28">
        <v>0.09</v>
      </c>
      <c r="L156" s="28">
        <v>10</v>
      </c>
      <c r="M156" s="28">
        <v>146</v>
      </c>
      <c r="N156" s="28">
        <v>82</v>
      </c>
      <c r="O156" s="28">
        <v>14</v>
      </c>
      <c r="P156" s="31">
        <v>0.9</v>
      </c>
    </row>
    <row r="157" spans="1:16" ht="30" x14ac:dyDescent="0.2">
      <c r="A157" s="4" t="s">
        <v>53</v>
      </c>
      <c r="B157" s="27" t="s">
        <v>47</v>
      </c>
      <c r="C157" s="28">
        <v>50</v>
      </c>
      <c r="D157" s="28">
        <v>4.4000000000000004</v>
      </c>
      <c r="E157" s="28">
        <v>1.1399999999999999</v>
      </c>
      <c r="F157" s="28">
        <v>31.2</v>
      </c>
      <c r="G157" s="28">
        <v>152.66</v>
      </c>
      <c r="H157" s="28">
        <v>4.3999999999999997E-2</v>
      </c>
      <c r="I157" s="28">
        <v>1.2E-2</v>
      </c>
      <c r="J157" s="28">
        <v>0</v>
      </c>
      <c r="K157" s="28">
        <v>0.68</v>
      </c>
      <c r="L157" s="28">
        <v>0</v>
      </c>
      <c r="M157" s="28">
        <v>7.6</v>
      </c>
      <c r="N157" s="28">
        <v>16</v>
      </c>
      <c r="O157" s="28">
        <v>5.2</v>
      </c>
      <c r="P157" s="31">
        <v>0.48</v>
      </c>
    </row>
    <row r="158" spans="1:16" ht="31.5" x14ac:dyDescent="0.2">
      <c r="A158" s="26" t="s">
        <v>41</v>
      </c>
      <c r="B158" s="27" t="s">
        <v>94</v>
      </c>
      <c r="C158" s="28">
        <v>200</v>
      </c>
      <c r="D158" s="28">
        <v>0</v>
      </c>
      <c r="E158" s="28">
        <v>0</v>
      </c>
      <c r="F158" s="28">
        <v>26.32</v>
      </c>
      <c r="G158" s="28">
        <v>105.28</v>
      </c>
      <c r="H158" s="28">
        <v>0.06</v>
      </c>
      <c r="I158" s="28">
        <v>0</v>
      </c>
      <c r="J158" s="28">
        <v>20.5</v>
      </c>
      <c r="K158" s="28">
        <v>3.5</v>
      </c>
      <c r="L158" s="28">
        <v>10</v>
      </c>
      <c r="M158" s="28">
        <v>0</v>
      </c>
      <c r="N158" s="28">
        <v>0.2</v>
      </c>
      <c r="O158" s="28">
        <v>15</v>
      </c>
      <c r="P158" s="31">
        <v>0</v>
      </c>
    </row>
    <row r="159" spans="1:16" ht="15.75" x14ac:dyDescent="0.2">
      <c r="A159" s="26"/>
      <c r="B159" s="39" t="s">
        <v>16</v>
      </c>
      <c r="C159" s="40">
        <f t="shared" ref="C159:H159" si="16">C153+C154+C155+C156+C157+C158</f>
        <v>880</v>
      </c>
      <c r="D159" s="40">
        <f t="shared" si="16"/>
        <v>34.6</v>
      </c>
      <c r="E159" s="40">
        <f t="shared" si="16"/>
        <v>37.04</v>
      </c>
      <c r="F159" s="40">
        <f t="shared" si="16"/>
        <v>130.72</v>
      </c>
      <c r="G159" s="40">
        <f t="shared" si="16"/>
        <v>995.13999999999987</v>
      </c>
      <c r="H159" s="40">
        <f t="shared" si="16"/>
        <v>0.48899999999999999</v>
      </c>
      <c r="I159" s="40">
        <f ca="1">F156:I159=I153+I154+I155+I156+I157+I158</f>
        <v>0</v>
      </c>
      <c r="J159" s="40">
        <f t="shared" ref="J159:P159" si="17">J153+J154+J155+J156+J157+J158</f>
        <v>117.5</v>
      </c>
      <c r="K159" s="40">
        <f t="shared" si="17"/>
        <v>4.9700000000000006</v>
      </c>
      <c r="L159" s="40">
        <f t="shared" si="17"/>
        <v>27.6</v>
      </c>
      <c r="M159" s="40">
        <f t="shared" si="17"/>
        <v>328.6</v>
      </c>
      <c r="N159" s="40">
        <f t="shared" si="17"/>
        <v>408.3</v>
      </c>
      <c r="O159" s="40">
        <f t="shared" si="17"/>
        <v>82.6</v>
      </c>
      <c r="P159" s="40">
        <f t="shared" si="17"/>
        <v>3.61</v>
      </c>
    </row>
    <row r="160" spans="1:16" ht="16.5" thickBot="1" x14ac:dyDescent="0.25">
      <c r="A160" s="33"/>
      <c r="B160" s="34" t="s">
        <v>50</v>
      </c>
      <c r="C160" s="6">
        <f>C147+C159</f>
        <v>1435</v>
      </c>
      <c r="D160" s="6">
        <f t="shared" ref="D160:P160" si="18">D147+D159</f>
        <v>60.06</v>
      </c>
      <c r="E160" s="6">
        <f t="shared" si="18"/>
        <v>55.74</v>
      </c>
      <c r="F160" s="6">
        <f t="shared" si="18"/>
        <v>213.3</v>
      </c>
      <c r="G160" s="6">
        <f t="shared" si="18"/>
        <v>1539.6</v>
      </c>
      <c r="H160" s="6">
        <f t="shared" si="18"/>
        <v>0.70899999999999996</v>
      </c>
      <c r="I160" s="6">
        <f ca="1">I147+I159</f>
        <v>0.60200000000000009</v>
      </c>
      <c r="J160" s="6">
        <f t="shared" si="18"/>
        <v>253.5</v>
      </c>
      <c r="K160" s="6">
        <f t="shared" si="18"/>
        <v>8.6100000000000012</v>
      </c>
      <c r="L160" s="6">
        <f t="shared" si="18"/>
        <v>40.040000000000006</v>
      </c>
      <c r="M160" s="6">
        <f t="shared" si="18"/>
        <v>561.29999999999995</v>
      </c>
      <c r="N160" s="6">
        <f t="shared" si="18"/>
        <v>647.79999999999995</v>
      </c>
      <c r="O160" s="6">
        <f t="shared" si="18"/>
        <v>133.5</v>
      </c>
      <c r="P160" s="6">
        <f t="shared" si="18"/>
        <v>5.93</v>
      </c>
    </row>
    <row r="164" spans="1:16" ht="20.25" x14ac:dyDescent="0.2">
      <c r="A164" s="79" t="s">
        <v>13</v>
      </c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</row>
    <row r="165" spans="1:16" ht="20.25" x14ac:dyDescent="0.2">
      <c r="A165" s="87" t="s">
        <v>11</v>
      </c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</row>
    <row r="166" spans="1:16" ht="21" thickBot="1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6" ht="15.75" x14ac:dyDescent="0.2">
      <c r="A167" s="81" t="s">
        <v>0</v>
      </c>
      <c r="B167" s="83" t="s">
        <v>1</v>
      </c>
      <c r="C167" s="90" t="s">
        <v>121</v>
      </c>
      <c r="D167" s="83" t="s">
        <v>34</v>
      </c>
      <c r="E167" s="83"/>
      <c r="F167" s="83"/>
      <c r="G167" s="83" t="s">
        <v>35</v>
      </c>
      <c r="H167" s="83" t="s">
        <v>3</v>
      </c>
      <c r="I167" s="83"/>
      <c r="J167" s="83"/>
      <c r="K167" s="83"/>
      <c r="L167" s="83"/>
      <c r="M167" s="83" t="s">
        <v>4</v>
      </c>
      <c r="N167" s="83"/>
      <c r="O167" s="83"/>
      <c r="P167" s="86"/>
    </row>
    <row r="168" spans="1:16" ht="16.5" thickBot="1" x14ac:dyDescent="0.25">
      <c r="A168" s="92"/>
      <c r="B168" s="93"/>
      <c r="C168" s="91"/>
      <c r="D168" s="47" t="s">
        <v>5</v>
      </c>
      <c r="E168" s="47" t="s">
        <v>6</v>
      </c>
      <c r="F168" s="47" t="s">
        <v>7</v>
      </c>
      <c r="G168" s="93"/>
      <c r="H168" s="47" t="s">
        <v>36</v>
      </c>
      <c r="I168" s="47" t="s">
        <v>20</v>
      </c>
      <c r="J168" s="47" t="s">
        <v>21</v>
      </c>
      <c r="K168" s="47" t="s">
        <v>22</v>
      </c>
      <c r="L168" s="47" t="s">
        <v>8</v>
      </c>
      <c r="M168" s="47" t="s">
        <v>9</v>
      </c>
      <c r="N168" s="47" t="s">
        <v>23</v>
      </c>
      <c r="O168" s="47" t="s">
        <v>24</v>
      </c>
      <c r="P168" s="48" t="s">
        <v>10</v>
      </c>
    </row>
    <row r="169" spans="1:16" ht="31.5" x14ac:dyDescent="0.2">
      <c r="A169" s="49" t="s">
        <v>95</v>
      </c>
      <c r="B169" s="50" t="s">
        <v>15</v>
      </c>
      <c r="C169" s="51">
        <v>220</v>
      </c>
      <c r="D169" s="51">
        <v>17.600000000000001</v>
      </c>
      <c r="E169" s="51">
        <v>16.899999999999999</v>
      </c>
      <c r="F169" s="51">
        <v>55.7</v>
      </c>
      <c r="G169" s="52">
        <v>425.1</v>
      </c>
      <c r="H169" s="51">
        <v>0.16</v>
      </c>
      <c r="I169" s="51">
        <v>0.2</v>
      </c>
      <c r="J169" s="51">
        <v>123.3</v>
      </c>
      <c r="K169" s="51">
        <v>0.5</v>
      </c>
      <c r="L169" s="51">
        <v>5.5</v>
      </c>
      <c r="M169" s="51">
        <v>180</v>
      </c>
      <c r="N169" s="51">
        <v>170</v>
      </c>
      <c r="O169" s="51">
        <v>40.5</v>
      </c>
      <c r="P169" s="53">
        <v>1.17</v>
      </c>
    </row>
    <row r="170" spans="1:16" ht="30" x14ac:dyDescent="0.2">
      <c r="A170" s="4" t="s">
        <v>53</v>
      </c>
      <c r="B170" s="27" t="s">
        <v>140</v>
      </c>
      <c r="C170" s="28">
        <v>20</v>
      </c>
      <c r="D170" s="28">
        <v>1.6</v>
      </c>
      <c r="E170" s="28">
        <v>0.42</v>
      </c>
      <c r="F170" s="28">
        <v>10.8</v>
      </c>
      <c r="G170" s="28">
        <v>53.4</v>
      </c>
      <c r="H170" s="28">
        <v>4.3999999999999997E-2</v>
      </c>
      <c r="I170" s="28">
        <v>1.2E-2</v>
      </c>
      <c r="J170" s="28">
        <v>0</v>
      </c>
      <c r="K170" s="28">
        <v>0.68</v>
      </c>
      <c r="L170" s="28">
        <v>0</v>
      </c>
      <c r="M170" s="28">
        <v>7.6</v>
      </c>
      <c r="N170" s="28">
        <v>16</v>
      </c>
      <c r="O170" s="28">
        <v>5.2</v>
      </c>
      <c r="P170" s="31">
        <v>0.48</v>
      </c>
    </row>
    <row r="171" spans="1:16" ht="15.75" x14ac:dyDescent="0.2">
      <c r="A171" s="26" t="s">
        <v>122</v>
      </c>
      <c r="B171" s="32" t="s">
        <v>29</v>
      </c>
      <c r="C171" s="28">
        <v>215</v>
      </c>
      <c r="D171" s="28">
        <v>0.3</v>
      </c>
      <c r="E171" s="29">
        <v>0</v>
      </c>
      <c r="F171" s="28">
        <v>15.2</v>
      </c>
      <c r="G171" s="29">
        <v>62</v>
      </c>
      <c r="H171" s="28">
        <v>0</v>
      </c>
      <c r="I171" s="28">
        <v>0</v>
      </c>
      <c r="J171" s="28">
        <v>0</v>
      </c>
      <c r="K171" s="28">
        <v>0</v>
      </c>
      <c r="L171" s="28">
        <v>4.8</v>
      </c>
      <c r="M171" s="28">
        <v>8</v>
      </c>
      <c r="N171" s="28">
        <v>10</v>
      </c>
      <c r="O171" s="28">
        <v>5</v>
      </c>
      <c r="P171" s="31">
        <v>0.8</v>
      </c>
    </row>
    <row r="172" spans="1:16" ht="15.75" x14ac:dyDescent="0.2">
      <c r="A172" s="26"/>
      <c r="B172" s="32" t="s">
        <v>40</v>
      </c>
      <c r="C172" s="28">
        <v>100</v>
      </c>
      <c r="D172" s="28">
        <v>0.6</v>
      </c>
      <c r="E172" s="28">
        <v>0.6</v>
      </c>
      <c r="F172" s="28">
        <v>15.7</v>
      </c>
      <c r="G172" s="29">
        <v>70.599999999999994</v>
      </c>
      <c r="H172" s="28">
        <v>0.03</v>
      </c>
      <c r="I172" s="28">
        <v>0.05</v>
      </c>
      <c r="J172" s="28">
        <v>0</v>
      </c>
      <c r="K172" s="28">
        <v>0</v>
      </c>
      <c r="L172" s="28">
        <v>0.3</v>
      </c>
      <c r="M172" s="28">
        <v>0</v>
      </c>
      <c r="N172" s="28">
        <v>16.5</v>
      </c>
      <c r="O172" s="28">
        <v>11.5</v>
      </c>
      <c r="P172" s="31">
        <v>1.3</v>
      </c>
    </row>
    <row r="173" spans="1:16" ht="16.5" thickBot="1" x14ac:dyDescent="0.25">
      <c r="A173" s="33"/>
      <c r="B173" s="34" t="s">
        <v>16</v>
      </c>
      <c r="C173" s="35">
        <f>C169+C170+C171+C172</f>
        <v>555</v>
      </c>
      <c r="D173" s="35">
        <f t="shared" ref="D173:P173" si="19">D169+D170+D171+D172</f>
        <v>20.100000000000005</v>
      </c>
      <c r="E173" s="35">
        <f t="shared" si="19"/>
        <v>17.920000000000002</v>
      </c>
      <c r="F173" s="35">
        <f t="shared" si="19"/>
        <v>97.4</v>
      </c>
      <c r="G173" s="35">
        <f t="shared" si="19"/>
        <v>611.1</v>
      </c>
      <c r="H173" s="35">
        <f t="shared" si="19"/>
        <v>0.23400000000000001</v>
      </c>
      <c r="I173" s="35">
        <f t="shared" si="19"/>
        <v>0.26200000000000001</v>
      </c>
      <c r="J173" s="35">
        <f t="shared" si="19"/>
        <v>123.3</v>
      </c>
      <c r="K173" s="35">
        <f t="shared" si="19"/>
        <v>1.1800000000000002</v>
      </c>
      <c r="L173" s="35">
        <f t="shared" si="19"/>
        <v>10.600000000000001</v>
      </c>
      <c r="M173" s="35">
        <f t="shared" si="19"/>
        <v>195.6</v>
      </c>
      <c r="N173" s="35">
        <f t="shared" si="19"/>
        <v>212.5</v>
      </c>
      <c r="O173" s="35">
        <f t="shared" si="19"/>
        <v>62.2</v>
      </c>
      <c r="P173" s="35">
        <f t="shared" si="19"/>
        <v>3.75</v>
      </c>
    </row>
    <row r="174" spans="1:16" ht="15.75" x14ac:dyDescent="0.2">
      <c r="A174" s="55"/>
      <c r="B174" s="9"/>
      <c r="C174" s="10"/>
      <c r="D174" s="11"/>
      <c r="E174" s="11"/>
      <c r="F174" s="11"/>
      <c r="G174" s="12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 ht="20.25" x14ac:dyDescent="0.3">
      <c r="A175" s="85" t="s">
        <v>12</v>
      </c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</row>
    <row r="176" spans="1:16" ht="21" thickBot="1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ht="15.75" x14ac:dyDescent="0.2">
      <c r="A177" s="81" t="s">
        <v>0</v>
      </c>
      <c r="B177" s="83" t="s">
        <v>1</v>
      </c>
      <c r="C177" s="90" t="s">
        <v>121</v>
      </c>
      <c r="D177" s="83" t="s">
        <v>34</v>
      </c>
      <c r="E177" s="83"/>
      <c r="F177" s="83"/>
      <c r="G177" s="83" t="s">
        <v>35</v>
      </c>
      <c r="H177" s="83" t="s">
        <v>3</v>
      </c>
      <c r="I177" s="83"/>
      <c r="J177" s="83"/>
      <c r="K177" s="83"/>
      <c r="L177" s="83"/>
      <c r="M177" s="83" t="s">
        <v>4</v>
      </c>
      <c r="N177" s="83"/>
      <c r="O177" s="83"/>
      <c r="P177" s="86"/>
    </row>
    <row r="178" spans="1:16" ht="16.5" thickBot="1" x14ac:dyDescent="0.25">
      <c r="A178" s="82"/>
      <c r="B178" s="84"/>
      <c r="C178" s="91"/>
      <c r="D178" s="19" t="s">
        <v>5</v>
      </c>
      <c r="E178" s="19" t="s">
        <v>6</v>
      </c>
      <c r="F178" s="19" t="s">
        <v>7</v>
      </c>
      <c r="G178" s="84"/>
      <c r="H178" s="19" t="s">
        <v>36</v>
      </c>
      <c r="I178" s="19" t="s">
        <v>20</v>
      </c>
      <c r="J178" s="19" t="s">
        <v>21</v>
      </c>
      <c r="K178" s="19" t="s">
        <v>22</v>
      </c>
      <c r="L178" s="19" t="s">
        <v>8</v>
      </c>
      <c r="M178" s="19" t="s">
        <v>9</v>
      </c>
      <c r="N178" s="19" t="s">
        <v>23</v>
      </c>
      <c r="O178" s="19" t="s">
        <v>24</v>
      </c>
      <c r="P178" s="20" t="s">
        <v>10</v>
      </c>
    </row>
    <row r="179" spans="1:16" ht="15.75" x14ac:dyDescent="0.2">
      <c r="A179" s="21" t="s">
        <v>41</v>
      </c>
      <c r="B179" s="38" t="s">
        <v>42</v>
      </c>
      <c r="C179" s="23">
        <v>100</v>
      </c>
      <c r="D179" s="23">
        <v>0.7</v>
      </c>
      <c r="E179" s="23">
        <v>0</v>
      </c>
      <c r="F179" s="23">
        <v>2.2000000000000002</v>
      </c>
      <c r="G179" s="23">
        <v>11.6</v>
      </c>
      <c r="H179" s="23">
        <v>1.4999999999999999E-2</v>
      </c>
      <c r="I179" s="23">
        <v>1.4999999999999999E-2</v>
      </c>
      <c r="J179" s="23">
        <v>0</v>
      </c>
      <c r="K179" s="23">
        <v>7.0000000000000007E-2</v>
      </c>
      <c r="L179" s="23">
        <v>5.8</v>
      </c>
      <c r="M179" s="23">
        <v>12</v>
      </c>
      <c r="N179" s="23">
        <v>22</v>
      </c>
      <c r="O179" s="23">
        <v>10</v>
      </c>
      <c r="P179" s="25">
        <v>0.03</v>
      </c>
    </row>
    <row r="180" spans="1:16" ht="31.5" x14ac:dyDescent="0.2">
      <c r="A180" s="26" t="s">
        <v>56</v>
      </c>
      <c r="B180" s="27" t="s">
        <v>57</v>
      </c>
      <c r="C180" s="28">
        <v>250</v>
      </c>
      <c r="D180" s="28">
        <v>2.25</v>
      </c>
      <c r="E180" s="28">
        <v>7.2</v>
      </c>
      <c r="F180" s="28">
        <v>13.5</v>
      </c>
      <c r="G180" s="28">
        <v>127.9</v>
      </c>
      <c r="H180" s="28">
        <v>0.14499999999999999</v>
      </c>
      <c r="I180" s="28">
        <v>0.15</v>
      </c>
      <c r="J180" s="28">
        <v>17</v>
      </c>
      <c r="K180" s="28">
        <v>1.7</v>
      </c>
      <c r="L180" s="28">
        <v>1.7</v>
      </c>
      <c r="M180" s="28">
        <v>102</v>
      </c>
      <c r="N180" s="28">
        <v>140.5</v>
      </c>
      <c r="O180" s="28">
        <v>24</v>
      </c>
      <c r="P180" s="31">
        <v>0.35</v>
      </c>
    </row>
    <row r="181" spans="1:16" ht="15.75" x14ac:dyDescent="0.2">
      <c r="A181" s="26" t="s">
        <v>96</v>
      </c>
      <c r="B181" s="27" t="s">
        <v>97</v>
      </c>
      <c r="C181" s="28">
        <v>280</v>
      </c>
      <c r="D181" s="28">
        <v>24.8</v>
      </c>
      <c r="E181" s="28">
        <v>19.5</v>
      </c>
      <c r="F181" s="28">
        <v>62.3</v>
      </c>
      <c r="G181" s="28">
        <v>515.9</v>
      </c>
      <c r="H181" s="28">
        <v>0.3</v>
      </c>
      <c r="I181" s="28">
        <v>0.4</v>
      </c>
      <c r="J181" s="28">
        <v>140</v>
      </c>
      <c r="K181" s="28">
        <v>0.1</v>
      </c>
      <c r="L181" s="28">
        <v>18</v>
      </c>
      <c r="M181" s="28">
        <v>182</v>
      </c>
      <c r="N181" s="28">
        <v>254</v>
      </c>
      <c r="O181" s="28">
        <v>35.5</v>
      </c>
      <c r="P181" s="31">
        <v>3</v>
      </c>
    </row>
    <row r="182" spans="1:16" ht="30" x14ac:dyDescent="0.2">
      <c r="A182" s="4" t="s">
        <v>53</v>
      </c>
      <c r="B182" s="27" t="s">
        <v>47</v>
      </c>
      <c r="C182" s="28">
        <v>50</v>
      </c>
      <c r="D182" s="28">
        <v>4.4000000000000004</v>
      </c>
      <c r="E182" s="28">
        <v>1.1399999999999999</v>
      </c>
      <c r="F182" s="28">
        <v>31.2</v>
      </c>
      <c r="G182" s="28">
        <v>152.66</v>
      </c>
      <c r="H182" s="28">
        <v>4.3999999999999997E-2</v>
      </c>
      <c r="I182" s="28">
        <v>1.2E-2</v>
      </c>
      <c r="J182" s="28">
        <v>0</v>
      </c>
      <c r="K182" s="28">
        <v>0.68</v>
      </c>
      <c r="L182" s="28">
        <v>0</v>
      </c>
      <c r="M182" s="28">
        <v>7.6</v>
      </c>
      <c r="N182" s="28">
        <v>16</v>
      </c>
      <c r="O182" s="28">
        <v>5.2</v>
      </c>
      <c r="P182" s="31">
        <v>0.48</v>
      </c>
    </row>
    <row r="183" spans="1:16" ht="15.75" x14ac:dyDescent="0.2">
      <c r="A183" s="26" t="s">
        <v>48</v>
      </c>
      <c r="B183" s="27" t="s">
        <v>49</v>
      </c>
      <c r="C183" s="28">
        <v>200</v>
      </c>
      <c r="D183" s="28">
        <v>0.39</v>
      </c>
      <c r="E183" s="28">
        <v>0</v>
      </c>
      <c r="F183" s="28">
        <v>30.8</v>
      </c>
      <c r="G183" s="28">
        <v>124.76</v>
      </c>
      <c r="H183" s="28">
        <v>0.02</v>
      </c>
      <c r="I183" s="28">
        <v>0.05</v>
      </c>
      <c r="J183" s="28">
        <v>0.2</v>
      </c>
      <c r="K183" s="28">
        <v>0.5</v>
      </c>
      <c r="L183" s="28">
        <v>1</v>
      </c>
      <c r="M183" s="28">
        <v>132</v>
      </c>
      <c r="N183" s="28">
        <v>130</v>
      </c>
      <c r="O183" s="28">
        <v>5</v>
      </c>
      <c r="P183" s="31">
        <v>1.4</v>
      </c>
    </row>
    <row r="184" spans="1:16" ht="15.75" x14ac:dyDescent="0.2">
      <c r="A184" s="26"/>
      <c r="B184" s="39" t="s">
        <v>16</v>
      </c>
      <c r="C184" s="40">
        <f>C179+C180+C181+C182+C183</f>
        <v>880</v>
      </c>
      <c r="D184" s="40">
        <f t="shared" ref="D184:P184" si="20">D179+D180+D181+D182+D183</f>
        <v>32.54</v>
      </c>
      <c r="E184" s="40">
        <f t="shared" si="20"/>
        <v>27.84</v>
      </c>
      <c r="F184" s="40">
        <f t="shared" si="20"/>
        <v>140</v>
      </c>
      <c r="G184" s="40">
        <f t="shared" si="20"/>
        <v>932.81999999999994</v>
      </c>
      <c r="H184" s="40">
        <f t="shared" si="20"/>
        <v>0.52400000000000002</v>
      </c>
      <c r="I184" s="40">
        <f t="shared" si="20"/>
        <v>0.627</v>
      </c>
      <c r="J184" s="40">
        <f t="shared" si="20"/>
        <v>157.19999999999999</v>
      </c>
      <c r="K184" s="40">
        <f t="shared" si="20"/>
        <v>3.0500000000000003</v>
      </c>
      <c r="L184" s="40">
        <f t="shared" si="20"/>
        <v>26.5</v>
      </c>
      <c r="M184" s="40">
        <f t="shared" si="20"/>
        <v>435.6</v>
      </c>
      <c r="N184" s="40">
        <f t="shared" si="20"/>
        <v>562.5</v>
      </c>
      <c r="O184" s="40">
        <f t="shared" si="20"/>
        <v>79.7</v>
      </c>
      <c r="P184" s="40">
        <f t="shared" si="20"/>
        <v>5.26</v>
      </c>
    </row>
    <row r="185" spans="1:16" ht="16.5" thickBot="1" x14ac:dyDescent="0.25">
      <c r="A185" s="33"/>
      <c r="B185" s="34" t="s">
        <v>50</v>
      </c>
      <c r="C185" s="6">
        <f t="shared" ref="C185:P185" si="21">C173+C184</f>
        <v>1435</v>
      </c>
      <c r="D185" s="6">
        <f t="shared" si="21"/>
        <v>52.64</v>
      </c>
      <c r="E185" s="6">
        <f t="shared" si="21"/>
        <v>45.760000000000005</v>
      </c>
      <c r="F185" s="6">
        <f t="shared" si="21"/>
        <v>237.4</v>
      </c>
      <c r="G185" s="6">
        <f t="shared" si="21"/>
        <v>1543.92</v>
      </c>
      <c r="H185" s="6">
        <f t="shared" si="21"/>
        <v>0.75800000000000001</v>
      </c>
      <c r="I185" s="6">
        <f t="shared" si="21"/>
        <v>0.88900000000000001</v>
      </c>
      <c r="J185" s="6">
        <f t="shared" si="21"/>
        <v>280.5</v>
      </c>
      <c r="K185" s="6">
        <f t="shared" si="21"/>
        <v>4.2300000000000004</v>
      </c>
      <c r="L185" s="6">
        <f t="shared" si="21"/>
        <v>37.1</v>
      </c>
      <c r="M185" s="6">
        <f t="shared" si="21"/>
        <v>631.20000000000005</v>
      </c>
      <c r="N185" s="6">
        <f t="shared" si="21"/>
        <v>775</v>
      </c>
      <c r="O185" s="6">
        <f t="shared" si="21"/>
        <v>141.9</v>
      </c>
      <c r="P185" s="6">
        <f t="shared" si="21"/>
        <v>9.01</v>
      </c>
    </row>
    <row r="189" spans="1:16" ht="20.25" x14ac:dyDescent="0.2">
      <c r="A189" s="79" t="s">
        <v>25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</row>
    <row r="190" spans="1:16" ht="20.25" x14ac:dyDescent="0.2">
      <c r="A190" s="87" t="s">
        <v>11</v>
      </c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</row>
    <row r="191" spans="1:16" ht="21" thickBot="1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6" ht="15.75" x14ac:dyDescent="0.2">
      <c r="A192" s="81" t="s">
        <v>0</v>
      </c>
      <c r="B192" s="83" t="s">
        <v>1</v>
      </c>
      <c r="C192" s="90" t="s">
        <v>121</v>
      </c>
      <c r="D192" s="83" t="s">
        <v>34</v>
      </c>
      <c r="E192" s="83"/>
      <c r="F192" s="83"/>
      <c r="G192" s="83" t="s">
        <v>35</v>
      </c>
      <c r="H192" s="83" t="s">
        <v>3</v>
      </c>
      <c r="I192" s="83"/>
      <c r="J192" s="83"/>
      <c r="K192" s="83"/>
      <c r="L192" s="83"/>
      <c r="M192" s="83" t="s">
        <v>4</v>
      </c>
      <c r="N192" s="83"/>
      <c r="O192" s="83"/>
      <c r="P192" s="86"/>
    </row>
    <row r="193" spans="1:16" ht="16.5" thickBot="1" x14ac:dyDescent="0.25">
      <c r="A193" s="92"/>
      <c r="B193" s="93"/>
      <c r="C193" s="91"/>
      <c r="D193" s="47" t="s">
        <v>5</v>
      </c>
      <c r="E193" s="47" t="s">
        <v>6</v>
      </c>
      <c r="F193" s="47" t="s">
        <v>7</v>
      </c>
      <c r="G193" s="93"/>
      <c r="H193" s="47" t="s">
        <v>36</v>
      </c>
      <c r="I193" s="47" t="s">
        <v>20</v>
      </c>
      <c r="J193" s="47" t="s">
        <v>21</v>
      </c>
      <c r="K193" s="47" t="s">
        <v>22</v>
      </c>
      <c r="L193" s="47" t="s">
        <v>8</v>
      </c>
      <c r="M193" s="47" t="s">
        <v>9</v>
      </c>
      <c r="N193" s="47" t="s">
        <v>23</v>
      </c>
      <c r="O193" s="47" t="s">
        <v>24</v>
      </c>
      <c r="P193" s="48" t="s">
        <v>10</v>
      </c>
    </row>
    <row r="194" spans="1:16" ht="30" x14ac:dyDescent="0.2">
      <c r="A194" s="18" t="s">
        <v>117</v>
      </c>
      <c r="B194" s="50" t="s">
        <v>148</v>
      </c>
      <c r="C194" s="51">
        <v>50</v>
      </c>
      <c r="D194" s="51">
        <v>6.1</v>
      </c>
      <c r="E194" s="51">
        <v>6.48</v>
      </c>
      <c r="F194" s="51">
        <v>10.3</v>
      </c>
      <c r="G194" s="51">
        <v>123.92</v>
      </c>
      <c r="H194" s="51">
        <v>0.03</v>
      </c>
      <c r="I194" s="51">
        <v>6.6000000000000003E-2</v>
      </c>
      <c r="J194" s="51">
        <v>52</v>
      </c>
      <c r="K194" s="51">
        <v>0.44</v>
      </c>
      <c r="L194" s="51">
        <v>1.1399999999999999</v>
      </c>
      <c r="M194" s="51">
        <v>114</v>
      </c>
      <c r="N194" s="51">
        <v>113</v>
      </c>
      <c r="O194" s="51">
        <v>8.6</v>
      </c>
      <c r="P194" s="53">
        <v>0.44</v>
      </c>
    </row>
    <row r="195" spans="1:16" ht="15.75" x14ac:dyDescent="0.2">
      <c r="A195" s="26">
        <v>302</v>
      </c>
      <c r="B195" s="32" t="s">
        <v>98</v>
      </c>
      <c r="C195" s="28">
        <v>180</v>
      </c>
      <c r="D195" s="28">
        <v>6.5</v>
      </c>
      <c r="E195" s="28">
        <v>6</v>
      </c>
      <c r="F195" s="28">
        <v>30</v>
      </c>
      <c r="G195" s="29">
        <v>204</v>
      </c>
      <c r="H195" s="28">
        <v>0.1</v>
      </c>
      <c r="I195" s="28">
        <v>0.1</v>
      </c>
      <c r="J195" s="28">
        <v>20</v>
      </c>
      <c r="K195" s="28">
        <v>0.6</v>
      </c>
      <c r="L195" s="28">
        <v>7</v>
      </c>
      <c r="M195" s="28">
        <v>80</v>
      </c>
      <c r="N195" s="28">
        <v>40.5</v>
      </c>
      <c r="O195" s="28">
        <v>30</v>
      </c>
      <c r="P195" s="31">
        <v>0.5</v>
      </c>
    </row>
    <row r="196" spans="1:16" ht="30" x14ac:dyDescent="0.2">
      <c r="A196" s="4" t="s">
        <v>99</v>
      </c>
      <c r="B196" s="32" t="s">
        <v>144</v>
      </c>
      <c r="C196" s="28">
        <v>125</v>
      </c>
      <c r="D196" s="28">
        <v>3.5</v>
      </c>
      <c r="E196" s="28">
        <v>3.13</v>
      </c>
      <c r="F196" s="28">
        <v>2.5</v>
      </c>
      <c r="G196" s="29">
        <v>92.5</v>
      </c>
      <c r="H196" s="28">
        <v>0.04</v>
      </c>
      <c r="I196" s="28">
        <v>0.08</v>
      </c>
      <c r="J196" s="28">
        <v>45</v>
      </c>
      <c r="K196" s="28">
        <v>0.1</v>
      </c>
      <c r="L196" s="28">
        <v>1.85</v>
      </c>
      <c r="M196" s="28">
        <v>26.3</v>
      </c>
      <c r="N196" s="28">
        <v>56.3</v>
      </c>
      <c r="O196" s="28">
        <v>8.3000000000000007</v>
      </c>
      <c r="P196" s="31">
        <v>0.1</v>
      </c>
    </row>
    <row r="197" spans="1:16" ht="30" x14ac:dyDescent="0.2">
      <c r="A197" s="4" t="s">
        <v>53</v>
      </c>
      <c r="B197" s="27" t="s">
        <v>140</v>
      </c>
      <c r="C197" s="28">
        <v>20</v>
      </c>
      <c r="D197" s="28">
        <v>1.6</v>
      </c>
      <c r="E197" s="28">
        <v>0.42</v>
      </c>
      <c r="F197" s="28">
        <v>10.8</v>
      </c>
      <c r="G197" s="28">
        <v>53.4</v>
      </c>
      <c r="H197" s="28">
        <v>4.3999999999999997E-2</v>
      </c>
      <c r="I197" s="28">
        <v>1.2E-2</v>
      </c>
      <c r="J197" s="28">
        <v>0</v>
      </c>
      <c r="K197" s="28">
        <v>0.68</v>
      </c>
      <c r="L197" s="28">
        <v>0</v>
      </c>
      <c r="M197" s="28">
        <v>7.6</v>
      </c>
      <c r="N197" s="28">
        <v>16</v>
      </c>
      <c r="O197" s="28">
        <v>5.2</v>
      </c>
      <c r="P197" s="31">
        <v>0.48</v>
      </c>
    </row>
    <row r="198" spans="1:16" ht="15.75" x14ac:dyDescent="0.2">
      <c r="A198" s="26" t="s">
        <v>100</v>
      </c>
      <c r="B198" s="27" t="s">
        <v>143</v>
      </c>
      <c r="C198" s="28">
        <v>200</v>
      </c>
      <c r="D198" s="28">
        <v>0.4</v>
      </c>
      <c r="E198" s="28">
        <v>0</v>
      </c>
      <c r="F198" s="28">
        <v>23.6</v>
      </c>
      <c r="G198" s="28">
        <v>96</v>
      </c>
      <c r="H198" s="28">
        <v>0</v>
      </c>
      <c r="I198" s="28">
        <v>0</v>
      </c>
      <c r="J198" s="28">
        <v>60</v>
      </c>
      <c r="K198" s="28">
        <v>0</v>
      </c>
      <c r="L198" s="28">
        <v>2</v>
      </c>
      <c r="M198" s="28">
        <v>8</v>
      </c>
      <c r="N198" s="28">
        <v>10</v>
      </c>
      <c r="O198" s="28">
        <v>5</v>
      </c>
      <c r="P198" s="31">
        <v>0.8</v>
      </c>
    </row>
    <row r="199" spans="1:16" ht="16.5" thickBot="1" x14ac:dyDescent="0.25">
      <c r="A199" s="33"/>
      <c r="B199" s="34" t="s">
        <v>16</v>
      </c>
      <c r="C199" s="35">
        <f>C194+C195+C196+C197+C198</f>
        <v>575</v>
      </c>
      <c r="D199" s="35">
        <f t="shared" ref="D199:P199" si="22">D194+D195+D196+D197+D198</f>
        <v>18.100000000000001</v>
      </c>
      <c r="E199" s="35">
        <f t="shared" si="22"/>
        <v>16.03</v>
      </c>
      <c r="F199" s="35">
        <f t="shared" si="22"/>
        <v>77.199999999999989</v>
      </c>
      <c r="G199" s="35">
        <f t="shared" si="22"/>
        <v>569.81999999999994</v>
      </c>
      <c r="H199" s="35">
        <f t="shared" si="22"/>
        <v>0.21400000000000002</v>
      </c>
      <c r="I199" s="35">
        <f t="shared" si="22"/>
        <v>0.25800000000000001</v>
      </c>
      <c r="J199" s="35">
        <f t="shared" si="22"/>
        <v>177</v>
      </c>
      <c r="K199" s="35">
        <f t="shared" si="22"/>
        <v>1.8200000000000003</v>
      </c>
      <c r="L199" s="35">
        <f t="shared" si="22"/>
        <v>11.99</v>
      </c>
      <c r="M199" s="35">
        <f t="shared" si="22"/>
        <v>235.9</v>
      </c>
      <c r="N199" s="35">
        <f t="shared" si="22"/>
        <v>235.8</v>
      </c>
      <c r="O199" s="35">
        <f t="shared" si="22"/>
        <v>57.100000000000009</v>
      </c>
      <c r="P199" s="37">
        <f t="shared" si="22"/>
        <v>2.3200000000000003</v>
      </c>
    </row>
    <row r="200" spans="1:16" ht="15.75" x14ac:dyDescent="0.2">
      <c r="A200" s="55"/>
      <c r="B200" s="9"/>
      <c r="C200" s="10"/>
      <c r="D200" s="11"/>
      <c r="E200" s="11"/>
      <c r="F200" s="11"/>
      <c r="G200" s="12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 ht="20.25" x14ac:dyDescent="0.3">
      <c r="A201" s="85" t="s">
        <v>12</v>
      </c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</row>
    <row r="202" spans="1:16" ht="21" thickBo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15.75" x14ac:dyDescent="0.2">
      <c r="A203" s="81" t="s">
        <v>0</v>
      </c>
      <c r="B203" s="83" t="s">
        <v>1</v>
      </c>
      <c r="C203" s="90" t="s">
        <v>121</v>
      </c>
      <c r="D203" s="83" t="s">
        <v>34</v>
      </c>
      <c r="E203" s="83"/>
      <c r="F203" s="83"/>
      <c r="G203" s="83" t="s">
        <v>35</v>
      </c>
      <c r="H203" s="83" t="s">
        <v>3</v>
      </c>
      <c r="I203" s="83"/>
      <c r="J203" s="83"/>
      <c r="K203" s="83"/>
      <c r="L203" s="83"/>
      <c r="M203" s="83" t="s">
        <v>4</v>
      </c>
      <c r="N203" s="83"/>
      <c r="O203" s="83"/>
      <c r="P203" s="86"/>
    </row>
    <row r="204" spans="1:16" ht="16.5" thickBot="1" x14ac:dyDescent="0.25">
      <c r="A204" s="82"/>
      <c r="B204" s="84"/>
      <c r="C204" s="91"/>
      <c r="D204" s="19" t="s">
        <v>5</v>
      </c>
      <c r="E204" s="19" t="s">
        <v>6</v>
      </c>
      <c r="F204" s="19" t="s">
        <v>7</v>
      </c>
      <c r="G204" s="84"/>
      <c r="H204" s="19" t="s">
        <v>36</v>
      </c>
      <c r="I204" s="19" t="s">
        <v>20</v>
      </c>
      <c r="J204" s="19" t="s">
        <v>21</v>
      </c>
      <c r="K204" s="19" t="s">
        <v>22</v>
      </c>
      <c r="L204" s="19" t="s">
        <v>8</v>
      </c>
      <c r="M204" s="19" t="s">
        <v>9</v>
      </c>
      <c r="N204" s="19" t="s">
        <v>23</v>
      </c>
      <c r="O204" s="19" t="s">
        <v>24</v>
      </c>
      <c r="P204" s="20" t="s">
        <v>10</v>
      </c>
    </row>
    <row r="205" spans="1:16" ht="15.75" x14ac:dyDescent="0.2">
      <c r="A205" s="21" t="s">
        <v>41</v>
      </c>
      <c r="B205" s="38" t="s">
        <v>42</v>
      </c>
      <c r="C205" s="23">
        <v>100</v>
      </c>
      <c r="D205" s="23">
        <v>0.7</v>
      </c>
      <c r="E205" s="23">
        <v>0</v>
      </c>
      <c r="F205" s="23">
        <v>2.2000000000000002</v>
      </c>
      <c r="G205" s="23">
        <v>11.6</v>
      </c>
      <c r="H205" s="23">
        <v>1.4999999999999999E-2</v>
      </c>
      <c r="I205" s="23">
        <v>1.4999999999999999E-2</v>
      </c>
      <c r="J205" s="23">
        <v>0</v>
      </c>
      <c r="K205" s="23">
        <v>7.0000000000000007E-2</v>
      </c>
      <c r="L205" s="23">
        <v>5.8</v>
      </c>
      <c r="M205" s="23">
        <v>12</v>
      </c>
      <c r="N205" s="23">
        <v>22</v>
      </c>
      <c r="O205" s="23">
        <v>10</v>
      </c>
      <c r="P205" s="25">
        <v>0.03</v>
      </c>
    </row>
    <row r="206" spans="1:16" ht="47.25" x14ac:dyDescent="0.2">
      <c r="A206" s="26" t="s">
        <v>83</v>
      </c>
      <c r="B206" s="27" t="s">
        <v>84</v>
      </c>
      <c r="C206" s="28">
        <v>250</v>
      </c>
      <c r="D206" s="28">
        <v>5</v>
      </c>
      <c r="E206" s="28">
        <v>7.5</v>
      </c>
      <c r="F206" s="28">
        <v>19.8</v>
      </c>
      <c r="G206" s="28">
        <v>167.5</v>
      </c>
      <c r="H206" s="28">
        <v>0.13</v>
      </c>
      <c r="I206" s="28">
        <v>0.25</v>
      </c>
      <c r="J206" s="28">
        <v>72.5</v>
      </c>
      <c r="K206" s="28">
        <v>1.6</v>
      </c>
      <c r="L206" s="28">
        <v>0.5</v>
      </c>
      <c r="M206" s="28">
        <v>142</v>
      </c>
      <c r="N206" s="28">
        <v>105</v>
      </c>
      <c r="O206" s="28">
        <v>21</v>
      </c>
      <c r="P206" s="31">
        <v>1.25</v>
      </c>
    </row>
    <row r="207" spans="1:16" ht="15.75" x14ac:dyDescent="0.2">
      <c r="A207" s="26" t="s">
        <v>101</v>
      </c>
      <c r="B207" s="27" t="s">
        <v>102</v>
      </c>
      <c r="C207" s="28">
        <v>280</v>
      </c>
      <c r="D207" s="28">
        <v>31.15</v>
      </c>
      <c r="E207" s="28">
        <v>19.16</v>
      </c>
      <c r="F207" s="28">
        <v>47.3</v>
      </c>
      <c r="G207" s="28">
        <v>492</v>
      </c>
      <c r="H207" s="28">
        <v>0.2</v>
      </c>
      <c r="I207" s="28">
        <v>0.17</v>
      </c>
      <c r="J207" s="28">
        <v>126</v>
      </c>
      <c r="K207" s="28">
        <v>1.7</v>
      </c>
      <c r="L207" s="28">
        <v>19.5</v>
      </c>
      <c r="M207" s="28">
        <v>199</v>
      </c>
      <c r="N207" s="28">
        <v>232</v>
      </c>
      <c r="O207" s="28">
        <v>49</v>
      </c>
      <c r="P207" s="31">
        <v>1.29</v>
      </c>
    </row>
    <row r="208" spans="1:16" ht="30" x14ac:dyDescent="0.2">
      <c r="A208" s="4" t="s">
        <v>53</v>
      </c>
      <c r="B208" s="27" t="s">
        <v>47</v>
      </c>
      <c r="C208" s="28">
        <v>50</v>
      </c>
      <c r="D208" s="28">
        <v>4.4000000000000004</v>
      </c>
      <c r="E208" s="28">
        <v>1.1399999999999999</v>
      </c>
      <c r="F208" s="28">
        <v>31.2</v>
      </c>
      <c r="G208" s="28">
        <v>152.66</v>
      </c>
      <c r="H208" s="28">
        <v>4.3999999999999997E-2</v>
      </c>
      <c r="I208" s="28">
        <v>1.2E-2</v>
      </c>
      <c r="J208" s="28">
        <v>0</v>
      </c>
      <c r="K208" s="28">
        <v>0.68</v>
      </c>
      <c r="L208" s="28">
        <v>0</v>
      </c>
      <c r="M208" s="28">
        <v>7.6</v>
      </c>
      <c r="N208" s="28">
        <v>16</v>
      </c>
      <c r="O208" s="28">
        <v>5.2</v>
      </c>
      <c r="P208" s="31">
        <v>0.48</v>
      </c>
    </row>
    <row r="209" spans="1:16" ht="15.75" x14ac:dyDescent="0.2">
      <c r="A209" s="26" t="s">
        <v>103</v>
      </c>
      <c r="B209" s="27" t="s">
        <v>14</v>
      </c>
      <c r="C209" s="28">
        <v>200</v>
      </c>
      <c r="D209" s="28">
        <v>0.2</v>
      </c>
      <c r="E209" s="28">
        <v>0</v>
      </c>
      <c r="F209" s="28">
        <v>14.5</v>
      </c>
      <c r="G209" s="28">
        <v>58.8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3.45</v>
      </c>
      <c r="N209" s="28">
        <v>5</v>
      </c>
      <c r="O209" s="28">
        <v>5</v>
      </c>
      <c r="P209" s="31">
        <v>0.6</v>
      </c>
    </row>
    <row r="210" spans="1:16" ht="16.5" thickBot="1" x14ac:dyDescent="0.25">
      <c r="A210" s="59"/>
      <c r="B210" s="34" t="s">
        <v>16</v>
      </c>
      <c r="C210" s="60">
        <f>C205+C206+C207+C208+C209</f>
        <v>880</v>
      </c>
      <c r="D210" s="60">
        <f t="shared" ref="D210:P210" si="23">D205+D206+D207+D208+D209</f>
        <v>41.45</v>
      </c>
      <c r="E210" s="60">
        <f t="shared" si="23"/>
        <v>27.8</v>
      </c>
      <c r="F210" s="60">
        <f t="shared" si="23"/>
        <v>115</v>
      </c>
      <c r="G210" s="60">
        <f t="shared" si="23"/>
        <v>882.56</v>
      </c>
      <c r="H210" s="60">
        <f t="shared" si="23"/>
        <v>0.38900000000000001</v>
      </c>
      <c r="I210" s="60">
        <f t="shared" si="23"/>
        <v>0.44700000000000006</v>
      </c>
      <c r="J210" s="60">
        <f t="shared" si="23"/>
        <v>198.5</v>
      </c>
      <c r="K210" s="60">
        <f t="shared" si="23"/>
        <v>4.05</v>
      </c>
      <c r="L210" s="60">
        <f t="shared" si="23"/>
        <v>25.8</v>
      </c>
      <c r="M210" s="60">
        <f t="shared" si="23"/>
        <v>364.05</v>
      </c>
      <c r="N210" s="60">
        <f t="shared" si="23"/>
        <v>380</v>
      </c>
      <c r="O210" s="60">
        <f t="shared" si="23"/>
        <v>90.2</v>
      </c>
      <c r="P210" s="60">
        <f t="shared" si="23"/>
        <v>3.6500000000000004</v>
      </c>
    </row>
    <row r="211" spans="1:16" ht="16.5" thickBot="1" x14ac:dyDescent="0.25">
      <c r="A211" s="33"/>
      <c r="B211" s="34" t="s">
        <v>50</v>
      </c>
      <c r="C211" s="6">
        <f>C199+C210</f>
        <v>1455</v>
      </c>
      <c r="D211" s="6">
        <f t="shared" ref="D211:P211" si="24">D199+D210</f>
        <v>59.550000000000004</v>
      </c>
      <c r="E211" s="6">
        <f t="shared" si="24"/>
        <v>43.83</v>
      </c>
      <c r="F211" s="6">
        <f t="shared" si="24"/>
        <v>192.2</v>
      </c>
      <c r="G211" s="6">
        <f t="shared" si="24"/>
        <v>1452.3799999999999</v>
      </c>
      <c r="H211" s="6">
        <f t="shared" si="24"/>
        <v>0.60299999999999998</v>
      </c>
      <c r="I211" s="6">
        <f t="shared" si="24"/>
        <v>0.70500000000000007</v>
      </c>
      <c r="J211" s="6">
        <f t="shared" si="24"/>
        <v>375.5</v>
      </c>
      <c r="K211" s="6">
        <f t="shared" si="24"/>
        <v>5.87</v>
      </c>
      <c r="L211" s="6">
        <f t="shared" si="24"/>
        <v>37.79</v>
      </c>
      <c r="M211" s="6">
        <f t="shared" si="24"/>
        <v>599.95000000000005</v>
      </c>
      <c r="N211" s="6">
        <f t="shared" si="24"/>
        <v>615.79999999999995</v>
      </c>
      <c r="O211" s="6">
        <f t="shared" si="24"/>
        <v>147.30000000000001</v>
      </c>
      <c r="P211" s="6">
        <f t="shared" si="24"/>
        <v>5.9700000000000006</v>
      </c>
    </row>
    <row r="215" spans="1:16" ht="20.25" x14ac:dyDescent="0.2">
      <c r="A215" s="79" t="s">
        <v>71</v>
      </c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</row>
    <row r="216" spans="1:16" ht="20.25" x14ac:dyDescent="0.2">
      <c r="A216" s="87" t="s">
        <v>11</v>
      </c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</row>
    <row r="217" spans="1:16" ht="21" thickBot="1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6" ht="15.75" x14ac:dyDescent="0.2">
      <c r="A218" s="81" t="s">
        <v>0</v>
      </c>
      <c r="B218" s="83" t="s">
        <v>1</v>
      </c>
      <c r="C218" s="90" t="s">
        <v>121</v>
      </c>
      <c r="D218" s="83" t="s">
        <v>34</v>
      </c>
      <c r="E218" s="83"/>
      <c r="F218" s="83"/>
      <c r="G218" s="83" t="s">
        <v>35</v>
      </c>
      <c r="H218" s="83" t="s">
        <v>3</v>
      </c>
      <c r="I218" s="83"/>
      <c r="J218" s="83"/>
      <c r="K218" s="83"/>
      <c r="L218" s="83"/>
      <c r="M218" s="83" t="s">
        <v>4</v>
      </c>
      <c r="N218" s="83"/>
      <c r="O218" s="83"/>
      <c r="P218" s="86"/>
    </row>
    <row r="219" spans="1:16" ht="16.5" thickBot="1" x14ac:dyDescent="0.25">
      <c r="A219" s="92"/>
      <c r="B219" s="93"/>
      <c r="C219" s="91"/>
      <c r="D219" s="47" t="s">
        <v>5</v>
      </c>
      <c r="E219" s="47" t="s">
        <v>6</v>
      </c>
      <c r="F219" s="47" t="s">
        <v>7</v>
      </c>
      <c r="G219" s="93"/>
      <c r="H219" s="47" t="s">
        <v>36</v>
      </c>
      <c r="I219" s="47" t="s">
        <v>20</v>
      </c>
      <c r="J219" s="47" t="s">
        <v>21</v>
      </c>
      <c r="K219" s="47" t="s">
        <v>22</v>
      </c>
      <c r="L219" s="47" t="s">
        <v>8</v>
      </c>
      <c r="M219" s="47" t="s">
        <v>9</v>
      </c>
      <c r="N219" s="47" t="s">
        <v>23</v>
      </c>
      <c r="O219" s="47" t="s">
        <v>24</v>
      </c>
      <c r="P219" s="48" t="s">
        <v>10</v>
      </c>
    </row>
    <row r="220" spans="1:16" ht="31.5" x14ac:dyDescent="0.2">
      <c r="A220" s="49" t="s">
        <v>72</v>
      </c>
      <c r="B220" s="50" t="s">
        <v>104</v>
      </c>
      <c r="C220" s="51">
        <v>205</v>
      </c>
      <c r="D220" s="51">
        <v>12.4</v>
      </c>
      <c r="E220" s="51">
        <v>15.5</v>
      </c>
      <c r="F220" s="51">
        <v>31.8</v>
      </c>
      <c r="G220" s="52">
        <v>322.3</v>
      </c>
      <c r="H220" s="51">
        <v>0.15</v>
      </c>
      <c r="I220" s="51">
        <v>0.11</v>
      </c>
      <c r="J220" s="51">
        <v>47</v>
      </c>
      <c r="K220" s="51">
        <v>1.07</v>
      </c>
      <c r="L220" s="51">
        <v>0.5</v>
      </c>
      <c r="M220" s="51">
        <v>22</v>
      </c>
      <c r="N220" s="51">
        <v>129</v>
      </c>
      <c r="O220" s="51">
        <v>15</v>
      </c>
      <c r="P220" s="53">
        <v>0.4</v>
      </c>
    </row>
    <row r="221" spans="1:16" ht="31.5" x14ac:dyDescent="0.2">
      <c r="A221" s="4" t="s">
        <v>65</v>
      </c>
      <c r="B221" s="32" t="s">
        <v>149</v>
      </c>
      <c r="C221" s="28">
        <v>125</v>
      </c>
      <c r="D221" s="28">
        <v>6.25</v>
      </c>
      <c r="E221" s="28">
        <v>4</v>
      </c>
      <c r="F221" s="28">
        <v>19.600000000000001</v>
      </c>
      <c r="G221" s="28">
        <v>137.4</v>
      </c>
      <c r="H221" s="28">
        <v>0.04</v>
      </c>
      <c r="I221" s="28">
        <v>0.08</v>
      </c>
      <c r="J221" s="28">
        <v>55</v>
      </c>
      <c r="K221" s="28">
        <v>0.1</v>
      </c>
      <c r="L221" s="28">
        <v>8.75</v>
      </c>
      <c r="M221" s="28">
        <v>126.3</v>
      </c>
      <c r="N221" s="28">
        <v>26.3</v>
      </c>
      <c r="O221" s="28">
        <v>10.3</v>
      </c>
      <c r="P221" s="31">
        <v>0.1</v>
      </c>
    </row>
    <row r="222" spans="1:16" ht="30" x14ac:dyDescent="0.2">
      <c r="A222" s="4" t="s">
        <v>53</v>
      </c>
      <c r="B222" s="27" t="s">
        <v>140</v>
      </c>
      <c r="C222" s="28">
        <v>20</v>
      </c>
      <c r="D222" s="28">
        <v>1.6</v>
      </c>
      <c r="E222" s="28">
        <v>0.42</v>
      </c>
      <c r="F222" s="28">
        <v>10.8</v>
      </c>
      <c r="G222" s="28">
        <v>53.4</v>
      </c>
      <c r="H222" s="28">
        <v>4.3999999999999997E-2</v>
      </c>
      <c r="I222" s="28">
        <v>1.2E-2</v>
      </c>
      <c r="J222" s="28">
        <v>0</v>
      </c>
      <c r="K222" s="28">
        <v>0.68</v>
      </c>
      <c r="L222" s="28">
        <v>0</v>
      </c>
      <c r="M222" s="28">
        <v>7.6</v>
      </c>
      <c r="N222" s="28">
        <v>16</v>
      </c>
      <c r="O222" s="28">
        <v>5.2</v>
      </c>
      <c r="P222" s="31">
        <v>0.48</v>
      </c>
    </row>
    <row r="223" spans="1:16" ht="15.75" x14ac:dyDescent="0.2">
      <c r="A223" s="26" t="s">
        <v>103</v>
      </c>
      <c r="B223" s="27" t="s">
        <v>14</v>
      </c>
      <c r="C223" s="28">
        <v>200</v>
      </c>
      <c r="D223" s="28">
        <v>0.2</v>
      </c>
      <c r="E223" s="28">
        <v>0</v>
      </c>
      <c r="F223" s="28">
        <v>14.5</v>
      </c>
      <c r="G223" s="28">
        <v>58.8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3.45</v>
      </c>
      <c r="N223" s="28">
        <v>5</v>
      </c>
      <c r="O223" s="28">
        <v>5</v>
      </c>
      <c r="P223" s="31">
        <v>0.6</v>
      </c>
    </row>
    <row r="224" spans="1:16" ht="16.5" thickBot="1" x14ac:dyDescent="0.25">
      <c r="A224" s="33"/>
      <c r="B224" s="34" t="s">
        <v>16</v>
      </c>
      <c r="C224" s="35">
        <f t="shared" ref="C224:P224" si="25">C220+C221+C222+C223</f>
        <v>550</v>
      </c>
      <c r="D224" s="35">
        <f t="shared" si="25"/>
        <v>20.45</v>
      </c>
      <c r="E224" s="35">
        <f t="shared" si="25"/>
        <v>19.920000000000002</v>
      </c>
      <c r="F224" s="35">
        <f t="shared" si="25"/>
        <v>76.7</v>
      </c>
      <c r="G224" s="36">
        <f t="shared" si="25"/>
        <v>571.9</v>
      </c>
      <c r="H224" s="35">
        <f t="shared" si="25"/>
        <v>0.23399999999999999</v>
      </c>
      <c r="I224" s="35">
        <f t="shared" si="25"/>
        <v>0.20200000000000001</v>
      </c>
      <c r="J224" s="35">
        <f t="shared" si="25"/>
        <v>102</v>
      </c>
      <c r="K224" s="35">
        <f t="shared" si="25"/>
        <v>1.85</v>
      </c>
      <c r="L224" s="35">
        <f t="shared" si="25"/>
        <v>9.25</v>
      </c>
      <c r="M224" s="35">
        <f t="shared" si="25"/>
        <v>159.35</v>
      </c>
      <c r="N224" s="35">
        <f t="shared" si="25"/>
        <v>176.3</v>
      </c>
      <c r="O224" s="35">
        <f t="shared" si="25"/>
        <v>35.5</v>
      </c>
      <c r="P224" s="54">
        <f t="shared" si="25"/>
        <v>1.58</v>
      </c>
    </row>
    <row r="225" spans="1:16" ht="15.75" x14ac:dyDescent="0.2">
      <c r="A225" s="55"/>
      <c r="B225" s="9"/>
      <c r="C225" s="10"/>
      <c r="D225" s="11"/>
      <c r="E225" s="11"/>
      <c r="F225" s="11"/>
      <c r="G225" s="12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 ht="20.25" x14ac:dyDescent="0.3">
      <c r="A226" s="85" t="s">
        <v>12</v>
      </c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</row>
    <row r="227" spans="1:16" ht="21" thickBo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5.75" x14ac:dyDescent="0.2">
      <c r="A228" s="81" t="s">
        <v>0</v>
      </c>
      <c r="B228" s="83" t="s">
        <v>1</v>
      </c>
      <c r="C228" s="90" t="s">
        <v>121</v>
      </c>
      <c r="D228" s="83" t="s">
        <v>34</v>
      </c>
      <c r="E228" s="83"/>
      <c r="F228" s="83"/>
      <c r="G228" s="83" t="s">
        <v>35</v>
      </c>
      <c r="H228" s="83" t="s">
        <v>3</v>
      </c>
      <c r="I228" s="83"/>
      <c r="J228" s="83"/>
      <c r="K228" s="83"/>
      <c r="L228" s="83"/>
      <c r="M228" s="83" t="s">
        <v>4</v>
      </c>
      <c r="N228" s="83"/>
      <c r="O228" s="83"/>
      <c r="P228" s="86"/>
    </row>
    <row r="229" spans="1:16" ht="16.5" thickBot="1" x14ac:dyDescent="0.25">
      <c r="A229" s="82"/>
      <c r="B229" s="84"/>
      <c r="C229" s="91"/>
      <c r="D229" s="19" t="s">
        <v>5</v>
      </c>
      <c r="E229" s="19" t="s">
        <v>6</v>
      </c>
      <c r="F229" s="19" t="s">
        <v>7</v>
      </c>
      <c r="G229" s="84"/>
      <c r="H229" s="19" t="s">
        <v>36</v>
      </c>
      <c r="I229" s="19" t="s">
        <v>20</v>
      </c>
      <c r="J229" s="19" t="s">
        <v>21</v>
      </c>
      <c r="K229" s="19" t="s">
        <v>22</v>
      </c>
      <c r="L229" s="19" t="s">
        <v>8</v>
      </c>
      <c r="M229" s="19" t="s">
        <v>9</v>
      </c>
      <c r="N229" s="19" t="s">
        <v>23</v>
      </c>
      <c r="O229" s="19" t="s">
        <v>24</v>
      </c>
      <c r="P229" s="20" t="s">
        <v>10</v>
      </c>
    </row>
    <row r="230" spans="1:16" ht="15.75" x14ac:dyDescent="0.2">
      <c r="A230" s="21" t="s">
        <v>41</v>
      </c>
      <c r="B230" s="50" t="s">
        <v>42</v>
      </c>
      <c r="C230" s="23">
        <v>100</v>
      </c>
      <c r="D230" s="23">
        <v>0.7</v>
      </c>
      <c r="E230" s="23">
        <v>0</v>
      </c>
      <c r="F230" s="23">
        <v>2.2000000000000002</v>
      </c>
      <c r="G230" s="23">
        <v>11.6</v>
      </c>
      <c r="H230" s="23">
        <v>1.4999999999999999E-2</v>
      </c>
      <c r="I230" s="23">
        <v>1.4999999999999999E-2</v>
      </c>
      <c r="J230" s="23">
        <v>0</v>
      </c>
      <c r="K230" s="23">
        <v>7.0000000000000007E-2</v>
      </c>
      <c r="L230" s="23">
        <v>5.8</v>
      </c>
      <c r="M230" s="23">
        <v>12</v>
      </c>
      <c r="N230" s="23">
        <v>22</v>
      </c>
      <c r="O230" s="23">
        <v>10</v>
      </c>
      <c r="P230" s="25">
        <v>0.03</v>
      </c>
    </row>
    <row r="231" spans="1:16" ht="31.5" x14ac:dyDescent="0.2">
      <c r="A231" s="26" t="s">
        <v>83</v>
      </c>
      <c r="B231" s="32" t="s">
        <v>105</v>
      </c>
      <c r="C231" s="28">
        <v>250</v>
      </c>
      <c r="D231" s="28">
        <v>7.6</v>
      </c>
      <c r="E231" s="28">
        <v>7.7</v>
      </c>
      <c r="F231" s="28">
        <v>19.100000000000001</v>
      </c>
      <c r="G231" s="28">
        <v>183.3</v>
      </c>
      <c r="H231" s="28">
        <v>0.1</v>
      </c>
      <c r="I231" s="28">
        <v>0.1</v>
      </c>
      <c r="J231" s="28">
        <v>105</v>
      </c>
      <c r="K231" s="28">
        <v>0.3</v>
      </c>
      <c r="L231" s="28">
        <v>7</v>
      </c>
      <c r="M231" s="28">
        <v>153</v>
      </c>
      <c r="N231" s="28">
        <v>98.6</v>
      </c>
      <c r="O231" s="28">
        <v>22.5</v>
      </c>
      <c r="P231" s="31">
        <v>0.65</v>
      </c>
    </row>
    <row r="232" spans="1:16" ht="15.75" x14ac:dyDescent="0.2">
      <c r="A232" s="26" t="s">
        <v>118</v>
      </c>
      <c r="B232" s="32" t="s">
        <v>106</v>
      </c>
      <c r="C232" s="28">
        <v>175</v>
      </c>
      <c r="D232" s="28">
        <v>10.7</v>
      </c>
      <c r="E232" s="28">
        <v>10.5</v>
      </c>
      <c r="F232" s="28">
        <v>16.3</v>
      </c>
      <c r="G232" s="28">
        <v>203.6</v>
      </c>
      <c r="H232" s="28">
        <v>0.08</v>
      </c>
      <c r="I232" s="28">
        <v>0.1</v>
      </c>
      <c r="J232" s="28">
        <v>50</v>
      </c>
      <c r="K232" s="28">
        <v>0.3</v>
      </c>
      <c r="L232" s="28">
        <v>5</v>
      </c>
      <c r="M232" s="28">
        <v>85</v>
      </c>
      <c r="N232" s="28">
        <v>120</v>
      </c>
      <c r="O232" s="28">
        <v>20</v>
      </c>
      <c r="P232" s="31">
        <v>1</v>
      </c>
    </row>
    <row r="233" spans="1:16" ht="15.75" x14ac:dyDescent="0.2">
      <c r="A233" s="26" t="s">
        <v>107</v>
      </c>
      <c r="B233" s="32" t="s">
        <v>69</v>
      </c>
      <c r="C233" s="28">
        <v>180</v>
      </c>
      <c r="D233" s="28">
        <v>3.8</v>
      </c>
      <c r="E233" s="28">
        <v>8.6999999999999993</v>
      </c>
      <c r="F233" s="28">
        <v>25.8</v>
      </c>
      <c r="G233" s="28">
        <v>196.7</v>
      </c>
      <c r="H233" s="28">
        <v>0.08</v>
      </c>
      <c r="I233" s="28">
        <v>1.0999999999999999E-2</v>
      </c>
      <c r="J233" s="28">
        <v>4.4000000000000004</v>
      </c>
      <c r="K233" s="28">
        <v>0.25</v>
      </c>
      <c r="L233" s="28">
        <v>6.2</v>
      </c>
      <c r="M233" s="28">
        <v>45</v>
      </c>
      <c r="N233" s="28">
        <v>90</v>
      </c>
      <c r="O233" s="28">
        <v>17</v>
      </c>
      <c r="P233" s="31">
        <v>1.22</v>
      </c>
    </row>
    <row r="234" spans="1:16" ht="30" x14ac:dyDescent="0.2">
      <c r="A234" s="4" t="s">
        <v>53</v>
      </c>
      <c r="B234" s="32" t="s">
        <v>47</v>
      </c>
      <c r="C234" s="28">
        <v>50</v>
      </c>
      <c r="D234" s="28">
        <v>4.4000000000000004</v>
      </c>
      <c r="E234" s="28">
        <v>1.1399999999999999</v>
      </c>
      <c r="F234" s="28">
        <v>31.2</v>
      </c>
      <c r="G234" s="28">
        <v>152.66</v>
      </c>
      <c r="H234" s="28">
        <v>4.3999999999999997E-2</v>
      </c>
      <c r="I234" s="28">
        <v>1.2E-2</v>
      </c>
      <c r="J234" s="28">
        <v>0</v>
      </c>
      <c r="K234" s="28">
        <v>0.68</v>
      </c>
      <c r="L234" s="28">
        <v>0</v>
      </c>
      <c r="M234" s="28">
        <v>7.6</v>
      </c>
      <c r="N234" s="28">
        <v>16</v>
      </c>
      <c r="O234" s="28">
        <v>5.2</v>
      </c>
      <c r="P234" s="31">
        <v>0.48</v>
      </c>
    </row>
    <row r="235" spans="1:16" ht="15.75" x14ac:dyDescent="0.2">
      <c r="A235" s="26" t="s">
        <v>108</v>
      </c>
      <c r="B235" s="32" t="s">
        <v>60</v>
      </c>
      <c r="C235" s="28">
        <v>200</v>
      </c>
      <c r="D235" s="28">
        <v>0.1</v>
      </c>
      <c r="E235" s="28">
        <v>0</v>
      </c>
      <c r="F235" s="28">
        <v>24.2</v>
      </c>
      <c r="G235" s="28">
        <v>97.2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3.45</v>
      </c>
      <c r="N235" s="28">
        <v>5</v>
      </c>
      <c r="O235" s="28">
        <v>5</v>
      </c>
      <c r="P235" s="31">
        <v>0.6</v>
      </c>
    </row>
    <row r="236" spans="1:16" ht="16.5" thickBot="1" x14ac:dyDescent="0.25">
      <c r="A236" s="59"/>
      <c r="B236" s="34" t="s">
        <v>16</v>
      </c>
      <c r="C236" s="60">
        <f>C230+C231+C232+C233+C234+C235</f>
        <v>955</v>
      </c>
      <c r="D236" s="60">
        <f t="shared" ref="D236:P236" si="26">D230+D231+D232+D233+D234+D235</f>
        <v>27.300000000000004</v>
      </c>
      <c r="E236" s="60">
        <f t="shared" si="26"/>
        <v>28.04</v>
      </c>
      <c r="F236" s="60">
        <f t="shared" si="26"/>
        <v>118.80000000000001</v>
      </c>
      <c r="G236" s="60">
        <f t="shared" si="26"/>
        <v>845.06000000000006</v>
      </c>
      <c r="H236" s="60">
        <f t="shared" si="26"/>
        <v>0.31900000000000001</v>
      </c>
      <c r="I236" s="60">
        <f t="shared" si="26"/>
        <v>0.23800000000000004</v>
      </c>
      <c r="J236" s="60">
        <f t="shared" si="26"/>
        <v>159.4</v>
      </c>
      <c r="K236" s="60">
        <f t="shared" si="26"/>
        <v>1.6</v>
      </c>
      <c r="L236" s="60">
        <f t="shared" si="26"/>
        <v>24</v>
      </c>
      <c r="M236" s="60">
        <f t="shared" si="26"/>
        <v>306.05</v>
      </c>
      <c r="N236" s="60">
        <f t="shared" si="26"/>
        <v>351.6</v>
      </c>
      <c r="O236" s="60">
        <f t="shared" si="26"/>
        <v>79.7</v>
      </c>
      <c r="P236" s="60">
        <f t="shared" si="26"/>
        <v>3.9800000000000004</v>
      </c>
    </row>
    <row r="237" spans="1:16" ht="16.5" thickBot="1" x14ac:dyDescent="0.25">
      <c r="A237" s="33"/>
      <c r="B237" s="34" t="s">
        <v>50</v>
      </c>
      <c r="C237" s="6">
        <f>C224+C236</f>
        <v>1505</v>
      </c>
      <c r="D237" s="6">
        <f t="shared" ref="D237:P237" si="27">D224+D236</f>
        <v>47.75</v>
      </c>
      <c r="E237" s="6">
        <f t="shared" si="27"/>
        <v>47.96</v>
      </c>
      <c r="F237" s="6">
        <f t="shared" si="27"/>
        <v>195.5</v>
      </c>
      <c r="G237" s="6">
        <f t="shared" si="27"/>
        <v>1416.96</v>
      </c>
      <c r="H237" s="6">
        <f t="shared" si="27"/>
        <v>0.55299999999999994</v>
      </c>
      <c r="I237" s="6">
        <f t="shared" si="27"/>
        <v>0.44000000000000006</v>
      </c>
      <c r="J237" s="6">
        <f t="shared" si="27"/>
        <v>261.39999999999998</v>
      </c>
      <c r="K237" s="6">
        <f t="shared" si="27"/>
        <v>3.45</v>
      </c>
      <c r="L237" s="6">
        <f t="shared" si="27"/>
        <v>33.25</v>
      </c>
      <c r="M237" s="6">
        <f t="shared" si="27"/>
        <v>465.4</v>
      </c>
      <c r="N237" s="6">
        <f t="shared" si="27"/>
        <v>527.90000000000009</v>
      </c>
      <c r="O237" s="6">
        <f t="shared" si="27"/>
        <v>115.2</v>
      </c>
      <c r="P237" s="6">
        <f t="shared" si="27"/>
        <v>5.5600000000000005</v>
      </c>
    </row>
    <row r="241" spans="1:16" ht="20.25" x14ac:dyDescent="0.2">
      <c r="A241" s="79" t="s">
        <v>82</v>
      </c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</row>
    <row r="242" spans="1:16" ht="20.25" x14ac:dyDescent="0.2">
      <c r="A242" s="87" t="s">
        <v>11</v>
      </c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</row>
    <row r="243" spans="1:16" ht="21" thickBot="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6" ht="15.75" x14ac:dyDescent="0.2">
      <c r="A244" s="81" t="s">
        <v>0</v>
      </c>
      <c r="B244" s="83" t="s">
        <v>1</v>
      </c>
      <c r="C244" s="90" t="s">
        <v>121</v>
      </c>
      <c r="D244" s="83" t="s">
        <v>34</v>
      </c>
      <c r="E244" s="83"/>
      <c r="F244" s="83"/>
      <c r="G244" s="83" t="s">
        <v>35</v>
      </c>
      <c r="H244" s="83" t="s">
        <v>3</v>
      </c>
      <c r="I244" s="83"/>
      <c r="J244" s="83"/>
      <c r="K244" s="83"/>
      <c r="L244" s="83"/>
      <c r="M244" s="83" t="s">
        <v>4</v>
      </c>
      <c r="N244" s="83"/>
      <c r="O244" s="83"/>
      <c r="P244" s="86"/>
    </row>
    <row r="245" spans="1:16" ht="16.5" thickBot="1" x14ac:dyDescent="0.25">
      <c r="A245" s="92"/>
      <c r="B245" s="93"/>
      <c r="C245" s="91"/>
      <c r="D245" s="47" t="s">
        <v>5</v>
      </c>
      <c r="E245" s="47" t="s">
        <v>6</v>
      </c>
      <c r="F245" s="47" t="s">
        <v>7</v>
      </c>
      <c r="G245" s="93"/>
      <c r="H245" s="47" t="s">
        <v>36</v>
      </c>
      <c r="I245" s="47" t="s">
        <v>20</v>
      </c>
      <c r="J245" s="47" t="s">
        <v>21</v>
      </c>
      <c r="K245" s="47" t="s">
        <v>22</v>
      </c>
      <c r="L245" s="47" t="s">
        <v>8</v>
      </c>
      <c r="M245" s="47" t="s">
        <v>9</v>
      </c>
      <c r="N245" s="47" t="s">
        <v>23</v>
      </c>
      <c r="O245" s="47" t="s">
        <v>24</v>
      </c>
      <c r="P245" s="48" t="s">
        <v>10</v>
      </c>
    </row>
    <row r="246" spans="1:16" ht="15.75" x14ac:dyDescent="0.2">
      <c r="A246" s="49" t="s">
        <v>110</v>
      </c>
      <c r="B246" s="50" t="s">
        <v>109</v>
      </c>
      <c r="C246" s="51">
        <v>50</v>
      </c>
      <c r="D246" s="51">
        <v>8.5500000000000007</v>
      </c>
      <c r="E246" s="51">
        <v>10.7</v>
      </c>
      <c r="F246" s="51">
        <v>2.5</v>
      </c>
      <c r="G246" s="51">
        <v>140.1</v>
      </c>
      <c r="H246" s="51">
        <v>0.1</v>
      </c>
      <c r="I246" s="51">
        <v>0.06</v>
      </c>
      <c r="J246" s="51">
        <v>48</v>
      </c>
      <c r="K246" s="51">
        <v>0</v>
      </c>
      <c r="L246" s="51">
        <v>3.6</v>
      </c>
      <c r="M246" s="51">
        <v>87.3</v>
      </c>
      <c r="N246" s="51">
        <v>148</v>
      </c>
      <c r="O246" s="51">
        <v>20</v>
      </c>
      <c r="P246" s="53">
        <v>0.5</v>
      </c>
    </row>
    <row r="247" spans="1:16" ht="31.5" x14ac:dyDescent="0.2">
      <c r="A247" s="26">
        <v>470</v>
      </c>
      <c r="B247" s="32" t="s">
        <v>27</v>
      </c>
      <c r="C247" s="28">
        <v>180</v>
      </c>
      <c r="D247" s="28">
        <v>6.36</v>
      </c>
      <c r="E247" s="28">
        <v>9.5</v>
      </c>
      <c r="F247" s="28">
        <v>39.799999999999997</v>
      </c>
      <c r="G247" s="29">
        <v>269.89999999999998</v>
      </c>
      <c r="H247" s="28">
        <v>0.14000000000000001</v>
      </c>
      <c r="I247" s="28">
        <v>0.14000000000000001</v>
      </c>
      <c r="J247" s="28">
        <v>41</v>
      </c>
      <c r="K247" s="28">
        <v>0.09</v>
      </c>
      <c r="L247" s="28">
        <v>10</v>
      </c>
      <c r="M247" s="28">
        <v>20</v>
      </c>
      <c r="N247" s="28">
        <v>33</v>
      </c>
      <c r="O247" s="28">
        <v>15</v>
      </c>
      <c r="P247" s="31">
        <v>0.9</v>
      </c>
    </row>
    <row r="248" spans="1:16" ht="30" x14ac:dyDescent="0.2">
      <c r="A248" s="4" t="s">
        <v>53</v>
      </c>
      <c r="B248" s="27" t="s">
        <v>140</v>
      </c>
      <c r="C248" s="28">
        <v>40</v>
      </c>
      <c r="D248" s="28">
        <v>3.2</v>
      </c>
      <c r="E248" s="28">
        <v>0.84</v>
      </c>
      <c r="F248" s="28">
        <v>21.6</v>
      </c>
      <c r="G248" s="28">
        <v>106.8</v>
      </c>
      <c r="H248" s="28">
        <v>4.3999999999999997E-2</v>
      </c>
      <c r="I248" s="28">
        <v>1.2E-2</v>
      </c>
      <c r="J248" s="28">
        <v>0</v>
      </c>
      <c r="K248" s="28">
        <v>0.68</v>
      </c>
      <c r="L248" s="28">
        <v>0</v>
      </c>
      <c r="M248" s="28">
        <v>7.6</v>
      </c>
      <c r="N248" s="28">
        <v>16</v>
      </c>
      <c r="O248" s="28">
        <v>5.2</v>
      </c>
      <c r="P248" s="31">
        <v>0.48</v>
      </c>
    </row>
    <row r="249" spans="1:16" ht="31.5" x14ac:dyDescent="0.2">
      <c r="A249" s="26" t="s">
        <v>41</v>
      </c>
      <c r="B249" s="27" t="s">
        <v>150</v>
      </c>
      <c r="C249" s="28">
        <v>80</v>
      </c>
      <c r="D249" s="28">
        <v>2.6</v>
      </c>
      <c r="E249" s="28">
        <v>2.6</v>
      </c>
      <c r="F249" s="28">
        <v>37.799999999999997</v>
      </c>
      <c r="G249" s="28">
        <v>148.4</v>
      </c>
      <c r="H249" s="28">
        <v>0.06</v>
      </c>
      <c r="I249" s="28">
        <v>0.02</v>
      </c>
      <c r="J249" s="28">
        <v>30</v>
      </c>
      <c r="K249" s="28">
        <v>0.85</v>
      </c>
      <c r="L249" s="28">
        <v>0</v>
      </c>
      <c r="M249" s="28">
        <v>13.5</v>
      </c>
      <c r="N249" s="28">
        <v>21.5</v>
      </c>
      <c r="O249" s="28">
        <v>5.5</v>
      </c>
      <c r="P249" s="31">
        <v>0</v>
      </c>
    </row>
    <row r="250" spans="1:16" ht="15.75" x14ac:dyDescent="0.2">
      <c r="A250" s="26">
        <v>630</v>
      </c>
      <c r="B250" s="27" t="s">
        <v>111</v>
      </c>
      <c r="C250" s="28">
        <v>200</v>
      </c>
      <c r="D250" s="28">
        <v>1.6</v>
      </c>
      <c r="E250" s="28">
        <v>1.6</v>
      </c>
      <c r="F250" s="28">
        <v>17.3</v>
      </c>
      <c r="G250" s="28">
        <v>90</v>
      </c>
      <c r="H250" s="28">
        <v>0</v>
      </c>
      <c r="I250" s="28">
        <v>0</v>
      </c>
      <c r="J250" s="28">
        <v>0</v>
      </c>
      <c r="K250" s="28">
        <v>0</v>
      </c>
      <c r="L250" s="28">
        <v>0</v>
      </c>
      <c r="M250" s="28">
        <v>3.45</v>
      </c>
      <c r="N250" s="28">
        <v>5</v>
      </c>
      <c r="O250" s="28">
        <v>5</v>
      </c>
      <c r="P250" s="31">
        <v>0.6</v>
      </c>
    </row>
    <row r="251" spans="1:16" ht="16.5" thickBot="1" x14ac:dyDescent="0.25">
      <c r="A251" s="33"/>
      <c r="B251" s="34" t="s">
        <v>16</v>
      </c>
      <c r="C251" s="35">
        <f>C246+C247+C248+C249+C250</f>
        <v>550</v>
      </c>
      <c r="D251" s="35">
        <f t="shared" ref="D251:P251" si="28">D246+D247+D248+D249+D250</f>
        <v>22.310000000000002</v>
      </c>
      <c r="E251" s="35">
        <f t="shared" si="28"/>
        <v>25.240000000000002</v>
      </c>
      <c r="F251" s="35">
        <f t="shared" si="28"/>
        <v>118.99999999999999</v>
      </c>
      <c r="G251" s="35">
        <f t="shared" si="28"/>
        <v>755.19999999999993</v>
      </c>
      <c r="H251" s="35">
        <f t="shared" si="28"/>
        <v>0.34400000000000003</v>
      </c>
      <c r="I251" s="35">
        <f t="shared" si="28"/>
        <v>0.23200000000000001</v>
      </c>
      <c r="J251" s="35">
        <f t="shared" si="28"/>
        <v>119</v>
      </c>
      <c r="K251" s="35">
        <f t="shared" si="28"/>
        <v>1.62</v>
      </c>
      <c r="L251" s="35">
        <f t="shared" si="28"/>
        <v>13.6</v>
      </c>
      <c r="M251" s="35">
        <f t="shared" si="28"/>
        <v>131.84999999999997</v>
      </c>
      <c r="N251" s="35">
        <f t="shared" si="28"/>
        <v>223.5</v>
      </c>
      <c r="O251" s="35">
        <f t="shared" si="28"/>
        <v>50.7</v>
      </c>
      <c r="P251" s="37">
        <f t="shared" si="28"/>
        <v>2.48</v>
      </c>
    </row>
    <row r="252" spans="1:16" ht="15.75" x14ac:dyDescent="0.2">
      <c r="A252" s="55"/>
      <c r="B252" s="9"/>
      <c r="C252" s="10"/>
      <c r="D252" s="11"/>
      <c r="E252" s="11"/>
      <c r="F252" s="11"/>
      <c r="G252" s="12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 ht="20.25" x14ac:dyDescent="0.3">
      <c r="A253" s="85" t="s">
        <v>12</v>
      </c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</row>
    <row r="254" spans="1:16" ht="21" thickBo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.75" x14ac:dyDescent="0.2">
      <c r="A255" s="81" t="s">
        <v>0</v>
      </c>
      <c r="B255" s="83" t="s">
        <v>1</v>
      </c>
      <c r="C255" s="90" t="s">
        <v>2</v>
      </c>
      <c r="D255" s="83" t="s">
        <v>34</v>
      </c>
      <c r="E255" s="83"/>
      <c r="F255" s="83"/>
      <c r="G255" s="83" t="s">
        <v>35</v>
      </c>
      <c r="H255" s="83" t="s">
        <v>3</v>
      </c>
      <c r="I255" s="83"/>
      <c r="J255" s="83"/>
      <c r="K255" s="83"/>
      <c r="L255" s="83"/>
      <c r="M255" s="83" t="s">
        <v>4</v>
      </c>
      <c r="N255" s="83"/>
      <c r="O255" s="83"/>
      <c r="P255" s="86"/>
    </row>
    <row r="256" spans="1:16" ht="16.5" thickBot="1" x14ac:dyDescent="0.25">
      <c r="A256" s="82"/>
      <c r="B256" s="84"/>
      <c r="C256" s="91"/>
      <c r="D256" s="19" t="s">
        <v>5</v>
      </c>
      <c r="E256" s="19" t="s">
        <v>6</v>
      </c>
      <c r="F256" s="19" t="s">
        <v>7</v>
      </c>
      <c r="G256" s="84"/>
      <c r="H256" s="19" t="s">
        <v>36</v>
      </c>
      <c r="I256" s="19" t="s">
        <v>20</v>
      </c>
      <c r="J256" s="19" t="s">
        <v>21</v>
      </c>
      <c r="K256" s="19" t="s">
        <v>22</v>
      </c>
      <c r="L256" s="19" t="s">
        <v>8</v>
      </c>
      <c r="M256" s="19" t="s">
        <v>9</v>
      </c>
      <c r="N256" s="19" t="s">
        <v>23</v>
      </c>
      <c r="O256" s="19" t="s">
        <v>24</v>
      </c>
      <c r="P256" s="20" t="s">
        <v>10</v>
      </c>
    </row>
    <row r="257" spans="1:16" ht="15.75" x14ac:dyDescent="0.2">
      <c r="A257" s="21" t="s">
        <v>41</v>
      </c>
      <c r="B257" s="38" t="s">
        <v>42</v>
      </c>
      <c r="C257" s="23">
        <v>100</v>
      </c>
      <c r="D257" s="23">
        <v>0.7</v>
      </c>
      <c r="E257" s="23">
        <v>0</v>
      </c>
      <c r="F257" s="23">
        <v>2.2000000000000002</v>
      </c>
      <c r="G257" s="23">
        <v>11.6</v>
      </c>
      <c r="H257" s="23">
        <v>1.4999999999999999E-2</v>
      </c>
      <c r="I257" s="23">
        <v>1.4999999999999999E-2</v>
      </c>
      <c r="J257" s="23">
        <v>0</v>
      </c>
      <c r="K257" s="23">
        <v>7.0000000000000007E-2</v>
      </c>
      <c r="L257" s="23">
        <v>5.8</v>
      </c>
      <c r="M257" s="23">
        <v>12</v>
      </c>
      <c r="N257" s="23">
        <v>22</v>
      </c>
      <c r="O257" s="23">
        <v>10</v>
      </c>
      <c r="P257" s="25">
        <v>0.03</v>
      </c>
    </row>
    <row r="258" spans="1:16" ht="31.5" x14ac:dyDescent="0.2">
      <c r="A258" s="26" t="s">
        <v>112</v>
      </c>
      <c r="B258" s="27" t="s">
        <v>113</v>
      </c>
      <c r="C258" s="28">
        <v>250</v>
      </c>
      <c r="D258" s="28">
        <v>8.3000000000000007</v>
      </c>
      <c r="E258" s="28">
        <v>11.9</v>
      </c>
      <c r="F258" s="28">
        <v>21.2</v>
      </c>
      <c r="G258" s="28">
        <v>212.5</v>
      </c>
      <c r="H258" s="28">
        <v>0.1</v>
      </c>
      <c r="I258" s="28">
        <v>0.25</v>
      </c>
      <c r="J258" s="28">
        <v>115</v>
      </c>
      <c r="K258" s="28">
        <v>0.5</v>
      </c>
      <c r="L258" s="28">
        <v>6</v>
      </c>
      <c r="M258" s="28">
        <v>101</v>
      </c>
      <c r="N258" s="28">
        <v>102.5</v>
      </c>
      <c r="O258" s="28">
        <v>2</v>
      </c>
      <c r="P258" s="31">
        <v>0.4</v>
      </c>
    </row>
    <row r="259" spans="1:16" ht="15.75" x14ac:dyDescent="0.2">
      <c r="A259" s="26" t="s">
        <v>114</v>
      </c>
      <c r="B259" s="27" t="s">
        <v>115</v>
      </c>
      <c r="C259" s="28">
        <v>120</v>
      </c>
      <c r="D259" s="28">
        <v>11</v>
      </c>
      <c r="E259" s="28">
        <v>12.1</v>
      </c>
      <c r="F259" s="28">
        <v>4</v>
      </c>
      <c r="G259" s="28">
        <v>168.9</v>
      </c>
      <c r="H259" s="28">
        <v>0.14000000000000001</v>
      </c>
      <c r="I259" s="28">
        <v>0.06</v>
      </c>
      <c r="J259" s="28">
        <v>44</v>
      </c>
      <c r="K259" s="28">
        <v>0.19</v>
      </c>
      <c r="L259" s="28">
        <v>1</v>
      </c>
      <c r="M259" s="28">
        <v>55</v>
      </c>
      <c r="N259" s="28">
        <v>14.5</v>
      </c>
      <c r="O259" s="28">
        <v>48.6</v>
      </c>
      <c r="P259" s="31">
        <v>1.2</v>
      </c>
    </row>
    <row r="260" spans="1:16" ht="15.75" x14ac:dyDescent="0.2">
      <c r="A260" s="26" t="s">
        <v>116</v>
      </c>
      <c r="B260" s="27" t="s">
        <v>19</v>
      </c>
      <c r="C260" s="28">
        <v>180</v>
      </c>
      <c r="D260" s="28">
        <v>9.8000000000000007</v>
      </c>
      <c r="E260" s="28">
        <v>11.8</v>
      </c>
      <c r="F260" s="28">
        <v>33.200000000000003</v>
      </c>
      <c r="G260" s="28">
        <v>281.3</v>
      </c>
      <c r="H260" s="28">
        <v>0.1</v>
      </c>
      <c r="I260" s="28">
        <v>0.15</v>
      </c>
      <c r="J260" s="28">
        <v>33</v>
      </c>
      <c r="K260" s="28">
        <v>0.35</v>
      </c>
      <c r="L260" s="28">
        <v>10</v>
      </c>
      <c r="M260" s="28">
        <v>53</v>
      </c>
      <c r="N260" s="28">
        <v>101</v>
      </c>
      <c r="O260" s="28">
        <v>19</v>
      </c>
      <c r="P260" s="31">
        <v>0.37</v>
      </c>
    </row>
    <row r="261" spans="1:16" ht="30" x14ac:dyDescent="0.2">
      <c r="A261" s="4" t="s">
        <v>53</v>
      </c>
      <c r="B261" s="27" t="s">
        <v>47</v>
      </c>
      <c r="C261" s="28">
        <v>50</v>
      </c>
      <c r="D261" s="28">
        <v>4.4000000000000004</v>
      </c>
      <c r="E261" s="28">
        <v>1.1399999999999999</v>
      </c>
      <c r="F261" s="28">
        <v>31.2</v>
      </c>
      <c r="G261" s="28">
        <v>152.66</v>
      </c>
      <c r="H261" s="28">
        <v>4.3999999999999997E-2</v>
      </c>
      <c r="I261" s="28">
        <v>1.2E-2</v>
      </c>
      <c r="J261" s="28">
        <v>0</v>
      </c>
      <c r="K261" s="28">
        <v>0.68</v>
      </c>
      <c r="L261" s="28">
        <v>0</v>
      </c>
      <c r="M261" s="28">
        <v>7.6</v>
      </c>
      <c r="N261" s="28">
        <v>16</v>
      </c>
      <c r="O261" s="28">
        <v>5.2</v>
      </c>
      <c r="P261" s="31">
        <v>0.48</v>
      </c>
    </row>
    <row r="262" spans="1:16" ht="15.75" x14ac:dyDescent="0.2">
      <c r="A262" s="26" t="s">
        <v>64</v>
      </c>
      <c r="B262" s="27" t="s">
        <v>143</v>
      </c>
      <c r="C262" s="28">
        <v>200</v>
      </c>
      <c r="D262" s="28">
        <v>0.4</v>
      </c>
      <c r="E262" s="28">
        <v>0</v>
      </c>
      <c r="F262" s="28">
        <v>23.6</v>
      </c>
      <c r="G262" s="28">
        <v>96</v>
      </c>
      <c r="H262" s="28">
        <v>0</v>
      </c>
      <c r="I262" s="28">
        <v>0</v>
      </c>
      <c r="J262" s="28">
        <v>60</v>
      </c>
      <c r="K262" s="28">
        <v>0</v>
      </c>
      <c r="L262" s="28">
        <v>2</v>
      </c>
      <c r="M262" s="28">
        <v>8</v>
      </c>
      <c r="N262" s="28">
        <v>10</v>
      </c>
      <c r="O262" s="28">
        <v>5</v>
      </c>
      <c r="P262" s="31">
        <v>0.8</v>
      </c>
    </row>
    <row r="263" spans="1:16" ht="16.5" thickBot="1" x14ac:dyDescent="0.25">
      <c r="A263" s="59"/>
      <c r="B263" s="34" t="s">
        <v>16</v>
      </c>
      <c r="C263" s="60">
        <f>C257+C258+C259+C260+C261+C262</f>
        <v>900</v>
      </c>
      <c r="D263" s="60">
        <f t="shared" ref="D263:P263" si="29">D257+D258+D259+D260+D261+D262</f>
        <v>34.6</v>
      </c>
      <c r="E263" s="60">
        <f t="shared" si="29"/>
        <v>36.94</v>
      </c>
      <c r="F263" s="60">
        <f t="shared" si="29"/>
        <v>115.4</v>
      </c>
      <c r="G263" s="60">
        <f t="shared" si="29"/>
        <v>922.95999999999992</v>
      </c>
      <c r="H263" s="60">
        <f t="shared" si="29"/>
        <v>0.39899999999999997</v>
      </c>
      <c r="I263" s="60">
        <f t="shared" si="29"/>
        <v>0.48699999999999999</v>
      </c>
      <c r="J263" s="60">
        <f t="shared" si="29"/>
        <v>252</v>
      </c>
      <c r="K263" s="60">
        <f t="shared" si="29"/>
        <v>1.79</v>
      </c>
      <c r="L263" s="60">
        <f t="shared" si="29"/>
        <v>24.8</v>
      </c>
      <c r="M263" s="60">
        <f t="shared" si="29"/>
        <v>236.6</v>
      </c>
      <c r="N263" s="60">
        <f t="shared" si="29"/>
        <v>266</v>
      </c>
      <c r="O263" s="60">
        <f t="shared" si="29"/>
        <v>89.8</v>
      </c>
      <c r="P263" s="60">
        <f t="shared" si="29"/>
        <v>3.2800000000000002</v>
      </c>
    </row>
    <row r="264" spans="1:16" ht="16.5" thickBot="1" x14ac:dyDescent="0.25">
      <c r="A264" s="33"/>
      <c r="B264" s="34" t="s">
        <v>50</v>
      </c>
      <c r="C264" s="6">
        <f>C251+C263</f>
        <v>1450</v>
      </c>
      <c r="D264" s="6">
        <f t="shared" ref="D264:P264" si="30">D251+D263</f>
        <v>56.910000000000004</v>
      </c>
      <c r="E264" s="6">
        <f t="shared" si="30"/>
        <v>62.18</v>
      </c>
      <c r="F264" s="6">
        <f t="shared" si="30"/>
        <v>234.39999999999998</v>
      </c>
      <c r="G264" s="6">
        <f t="shared" si="30"/>
        <v>1678.1599999999999</v>
      </c>
      <c r="H264" s="6">
        <f t="shared" si="30"/>
        <v>0.74299999999999999</v>
      </c>
      <c r="I264" s="6">
        <f t="shared" si="30"/>
        <v>0.71899999999999997</v>
      </c>
      <c r="J264" s="6">
        <f t="shared" si="30"/>
        <v>371</v>
      </c>
      <c r="K264" s="6">
        <f t="shared" si="30"/>
        <v>3.41</v>
      </c>
      <c r="L264" s="6">
        <f t="shared" si="30"/>
        <v>38.4</v>
      </c>
      <c r="M264" s="6">
        <f t="shared" si="30"/>
        <v>368.44999999999993</v>
      </c>
      <c r="N264" s="6">
        <f t="shared" si="30"/>
        <v>489.5</v>
      </c>
      <c r="O264" s="6">
        <f t="shared" si="30"/>
        <v>140.5</v>
      </c>
      <c r="P264" s="6">
        <f t="shared" si="30"/>
        <v>5.76</v>
      </c>
    </row>
  </sheetData>
  <mergeCells count="171">
    <mergeCell ref="A253:P253"/>
    <mergeCell ref="A255:A256"/>
    <mergeCell ref="B255:B256"/>
    <mergeCell ref="C255:C256"/>
    <mergeCell ref="D255:F255"/>
    <mergeCell ref="G255:G256"/>
    <mergeCell ref="H255:L255"/>
    <mergeCell ref="M255:P255"/>
    <mergeCell ref="A241:P241"/>
    <mergeCell ref="A242:P242"/>
    <mergeCell ref="A244:A245"/>
    <mergeCell ref="B244:B245"/>
    <mergeCell ref="D244:F244"/>
    <mergeCell ref="G244:G245"/>
    <mergeCell ref="H244:L244"/>
    <mergeCell ref="M244:P244"/>
    <mergeCell ref="C244:C245"/>
    <mergeCell ref="A226:P226"/>
    <mergeCell ref="A228:A229"/>
    <mergeCell ref="B228:B229"/>
    <mergeCell ref="C228:C229"/>
    <mergeCell ref="D228:F228"/>
    <mergeCell ref="G228:G229"/>
    <mergeCell ref="H228:L228"/>
    <mergeCell ref="M228:P228"/>
    <mergeCell ref="A215:P215"/>
    <mergeCell ref="A216:P216"/>
    <mergeCell ref="A218:A219"/>
    <mergeCell ref="B218:B219"/>
    <mergeCell ref="C218:C219"/>
    <mergeCell ref="D218:F218"/>
    <mergeCell ref="G218:G219"/>
    <mergeCell ref="H218:L218"/>
    <mergeCell ref="M218:P218"/>
    <mergeCell ref="A201:P201"/>
    <mergeCell ref="A203:A204"/>
    <mergeCell ref="B203:B204"/>
    <mergeCell ref="C203:C204"/>
    <mergeCell ref="D203:F203"/>
    <mergeCell ref="G203:G204"/>
    <mergeCell ref="H203:L203"/>
    <mergeCell ref="M203:P203"/>
    <mergeCell ref="A189:P189"/>
    <mergeCell ref="A190:P190"/>
    <mergeCell ref="A192:A193"/>
    <mergeCell ref="B192:B193"/>
    <mergeCell ref="C192:C193"/>
    <mergeCell ref="D192:F192"/>
    <mergeCell ref="G192:G193"/>
    <mergeCell ref="H192:L192"/>
    <mergeCell ref="M192:P192"/>
    <mergeCell ref="A175:P175"/>
    <mergeCell ref="A177:A178"/>
    <mergeCell ref="B177:B178"/>
    <mergeCell ref="C177:C178"/>
    <mergeCell ref="D177:F177"/>
    <mergeCell ref="G177:G178"/>
    <mergeCell ref="H177:L177"/>
    <mergeCell ref="M177:P177"/>
    <mergeCell ref="A164:P164"/>
    <mergeCell ref="A165:P165"/>
    <mergeCell ref="A167:A168"/>
    <mergeCell ref="B167:B168"/>
    <mergeCell ref="C167:C168"/>
    <mergeCell ref="D167:F167"/>
    <mergeCell ref="G167:G168"/>
    <mergeCell ref="H167:L167"/>
    <mergeCell ref="M167:P167"/>
    <mergeCell ref="A149:P149"/>
    <mergeCell ref="A151:A152"/>
    <mergeCell ref="B151:B152"/>
    <mergeCell ref="C151:C152"/>
    <mergeCell ref="D151:F151"/>
    <mergeCell ref="G151:G152"/>
    <mergeCell ref="H151:L151"/>
    <mergeCell ref="M151:P151"/>
    <mergeCell ref="A137:P137"/>
    <mergeCell ref="A138:P138"/>
    <mergeCell ref="A139:P139"/>
    <mergeCell ref="A141:A142"/>
    <mergeCell ref="B141:B142"/>
    <mergeCell ref="C141:C142"/>
    <mergeCell ref="D141:F141"/>
    <mergeCell ref="G141:G142"/>
    <mergeCell ref="H141:L141"/>
    <mergeCell ref="M141:P141"/>
    <mergeCell ref="A123:P123"/>
    <mergeCell ref="A125:A126"/>
    <mergeCell ref="B125:B126"/>
    <mergeCell ref="C125:C126"/>
    <mergeCell ref="D125:F125"/>
    <mergeCell ref="G125:G126"/>
    <mergeCell ref="H125:L125"/>
    <mergeCell ref="M125:P125"/>
    <mergeCell ref="A111:P111"/>
    <mergeCell ref="A112:P112"/>
    <mergeCell ref="A114:A115"/>
    <mergeCell ref="B114:B115"/>
    <mergeCell ref="C114:C115"/>
    <mergeCell ref="D114:F114"/>
    <mergeCell ref="G114:G115"/>
    <mergeCell ref="H114:L114"/>
    <mergeCell ref="M114:P114"/>
    <mergeCell ref="A94:P94"/>
    <mergeCell ref="A96:A97"/>
    <mergeCell ref="B96:B97"/>
    <mergeCell ref="C96:C97"/>
    <mergeCell ref="D96:F96"/>
    <mergeCell ref="G96:G97"/>
    <mergeCell ref="H96:L96"/>
    <mergeCell ref="M96:P96"/>
    <mergeCell ref="A84:P84"/>
    <mergeCell ref="A85:P85"/>
    <mergeCell ref="A87:A88"/>
    <mergeCell ref="B87:B88"/>
    <mergeCell ref="C87:C88"/>
    <mergeCell ref="D87:F87"/>
    <mergeCell ref="G87:G88"/>
    <mergeCell ref="H87:L87"/>
    <mergeCell ref="M87:P87"/>
    <mergeCell ref="A68:P68"/>
    <mergeCell ref="A70:A71"/>
    <mergeCell ref="B70:B71"/>
    <mergeCell ref="C70:C71"/>
    <mergeCell ref="D70:F70"/>
    <mergeCell ref="G70:G71"/>
    <mergeCell ref="H70:L70"/>
    <mergeCell ref="M70:P70"/>
    <mergeCell ref="A56:P56"/>
    <mergeCell ref="A57:P57"/>
    <mergeCell ref="A59:A60"/>
    <mergeCell ref="B59:B60"/>
    <mergeCell ref="C59:C60"/>
    <mergeCell ref="D59:F59"/>
    <mergeCell ref="G59:G60"/>
    <mergeCell ref="H59:L59"/>
    <mergeCell ref="M59:P59"/>
    <mergeCell ref="A38:P38"/>
    <mergeCell ref="A40:A41"/>
    <mergeCell ref="B40:B41"/>
    <mergeCell ref="C40:C41"/>
    <mergeCell ref="D40:F40"/>
    <mergeCell ref="G40:G41"/>
    <mergeCell ref="H40:L40"/>
    <mergeCell ref="M40:P40"/>
    <mergeCell ref="A27:P27"/>
    <mergeCell ref="A28:P28"/>
    <mergeCell ref="A30:A31"/>
    <mergeCell ref="B30:B31"/>
    <mergeCell ref="C30:C31"/>
    <mergeCell ref="D30:F30"/>
    <mergeCell ref="G30:G31"/>
    <mergeCell ref="H30:L30"/>
    <mergeCell ref="M30:P30"/>
    <mergeCell ref="A12:P12"/>
    <mergeCell ref="A14:A15"/>
    <mergeCell ref="B14:B15"/>
    <mergeCell ref="C14:C15"/>
    <mergeCell ref="D14:F14"/>
    <mergeCell ref="G14:G15"/>
    <mergeCell ref="H14:L14"/>
    <mergeCell ref="M14:P14"/>
    <mergeCell ref="A1:P1"/>
    <mergeCell ref="A2:P2"/>
    <mergeCell ref="A4:A5"/>
    <mergeCell ref="B4:B5"/>
    <mergeCell ref="C4:C5"/>
    <mergeCell ref="D4:F4"/>
    <mergeCell ref="G4:G5"/>
    <mergeCell ref="H4:L4"/>
    <mergeCell ref="M4:P4"/>
  </mergeCells>
  <pageMargins left="0.15748031496062992" right="0.15748031496062992" top="0.19685039370078741" bottom="0.19685039370078741" header="0.11811023622047244" footer="0.11811023622047244"/>
  <pageSetup paperSize="9" scale="86" orientation="landscape" r:id="rId1"/>
  <rowBreaks count="9" manualBreakCount="9">
    <brk id="25" max="16383" man="1"/>
    <brk id="53" max="16383" man="1"/>
    <brk id="82" max="16383" man="1"/>
    <brk id="108" max="16383" man="1"/>
    <brk id="135" max="16383" man="1"/>
    <brk id="162" max="16383" man="1"/>
    <brk id="187" max="16383" man="1"/>
    <brk id="213" max="16383" man="1"/>
    <brk id="2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view="pageBreakPreview" zoomScale="90" zoomScaleNormal="100" zoomScaleSheetLayoutView="90" workbookViewId="0">
      <selection activeCell="O20" sqref="O20"/>
    </sheetView>
  </sheetViews>
  <sheetFormatPr defaultRowHeight="18.75" x14ac:dyDescent="0.3"/>
  <cols>
    <col min="1" max="16384" width="9.140625" style="62"/>
  </cols>
  <sheetData>
    <row r="2" spans="1:20" ht="23.25" x14ac:dyDescent="0.35">
      <c r="B2" s="74" t="s">
        <v>128</v>
      </c>
      <c r="C2" s="63"/>
      <c r="D2" s="63"/>
      <c r="E2" s="63"/>
      <c r="O2" s="75" t="s">
        <v>31</v>
      </c>
    </row>
    <row r="3" spans="1:20" ht="20.25" x14ac:dyDescent="0.3">
      <c r="B3" s="73" t="s">
        <v>129</v>
      </c>
      <c r="C3" s="63"/>
      <c r="D3" s="63"/>
      <c r="E3" s="63"/>
      <c r="O3" s="72" t="s">
        <v>130</v>
      </c>
    </row>
    <row r="4" spans="1:20" x14ac:dyDescent="0.3">
      <c r="B4" s="63"/>
      <c r="C4" s="63"/>
      <c r="D4" s="63"/>
      <c r="E4" s="63"/>
    </row>
    <row r="5" spans="1:20" x14ac:dyDescent="0.3">
      <c r="B5" s="64"/>
      <c r="C5" s="64"/>
      <c r="D5" s="64"/>
      <c r="E5" s="64"/>
      <c r="F5" s="65"/>
      <c r="O5" s="66"/>
      <c r="P5"/>
      <c r="Q5" s="66"/>
      <c r="R5" s="66" t="s">
        <v>131</v>
      </c>
    </row>
    <row r="6" spans="1:20" x14ac:dyDescent="0.3">
      <c r="B6" s="67"/>
      <c r="C6" s="67"/>
      <c r="D6" s="67"/>
      <c r="E6" s="63"/>
      <c r="P6" s="66"/>
      <c r="Q6" s="66"/>
      <c r="R6" s="66"/>
    </row>
    <row r="7" spans="1:20" x14ac:dyDescent="0.3">
      <c r="B7" s="67"/>
      <c r="C7" s="67"/>
      <c r="D7" s="67"/>
      <c r="E7" s="63"/>
      <c r="N7" s="66"/>
      <c r="O7" s="66"/>
      <c r="P7" s="66"/>
    </row>
    <row r="8" spans="1:20" x14ac:dyDescent="0.3">
      <c r="B8" s="67"/>
      <c r="C8" s="67"/>
      <c r="D8" s="67"/>
      <c r="E8" s="63"/>
      <c r="N8" s="66"/>
      <c r="O8" s="66"/>
      <c r="P8" s="66"/>
    </row>
    <row r="9" spans="1:20" x14ac:dyDescent="0.3">
      <c r="B9" s="67"/>
      <c r="C9" s="67"/>
      <c r="D9" s="67"/>
      <c r="E9" s="63"/>
      <c r="N9" s="66"/>
      <c r="O9" s="66"/>
      <c r="P9" s="66"/>
    </row>
    <row r="10" spans="1:20" x14ac:dyDescent="0.3">
      <c r="B10" s="67"/>
      <c r="C10" s="67"/>
      <c r="D10" s="67"/>
      <c r="E10" s="67"/>
      <c r="F10" s="63"/>
      <c r="O10" s="66"/>
      <c r="P10" s="66"/>
      <c r="Q10" s="66"/>
    </row>
    <row r="11" spans="1:20" ht="30.75" x14ac:dyDescent="0.3">
      <c r="A11" s="94" t="s">
        <v>123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0" ht="30.75" x14ac:dyDescent="0.3">
      <c r="A12" s="94" t="s">
        <v>124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20" ht="30.75" x14ac:dyDescent="0.3">
      <c r="A13" s="94" t="s">
        <v>125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0" ht="31.5" customHeight="1" x14ac:dyDescent="0.3">
      <c r="A14" s="95" t="s">
        <v>126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30.75" customHeight="1" x14ac:dyDescent="0.3">
      <c r="A15" s="95" t="s">
        <v>132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20" x14ac:dyDescent="0.3">
      <c r="B17" s="69"/>
      <c r="C17" s="69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20" x14ac:dyDescent="0.3">
      <c r="B18" s="69"/>
      <c r="C18" s="69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20" x14ac:dyDescent="0.3">
      <c r="B19" s="69"/>
      <c r="C19" s="6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20" x14ac:dyDescent="0.3"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20" x14ac:dyDescent="0.3">
      <c r="B21" s="69"/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20" x14ac:dyDescent="0.3">
      <c r="B22" s="69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20" x14ac:dyDescent="0.3">
      <c r="B23" s="69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20" x14ac:dyDescent="0.3">
      <c r="B24" s="69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20" x14ac:dyDescent="0.3">
      <c r="B25" s="69"/>
      <c r="C25" s="69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20" ht="30.75" x14ac:dyDescent="0.3">
      <c r="A26" s="94" t="s">
        <v>133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ht="30.75" x14ac:dyDescent="0.3">
      <c r="A27" s="94" t="s">
        <v>127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</sheetData>
  <mergeCells count="7">
    <mergeCell ref="A27:T27"/>
    <mergeCell ref="A11:T11"/>
    <mergeCell ref="A12:T12"/>
    <mergeCell ref="A13:T13"/>
    <mergeCell ref="A14:T14"/>
    <mergeCell ref="A15:T15"/>
    <mergeCell ref="A26:T26"/>
  </mergeCells>
  <pageMargins left="0.15748031496062992" right="0.15748031496062992" top="0.19685039370078741" bottom="0.19685039370078741" header="0.11811023622047244" footer="0.1181102362204724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6"/>
  <sheetViews>
    <sheetView view="pageBreakPreview" zoomScale="110" zoomScaleNormal="100" zoomScaleSheetLayoutView="110" workbookViewId="0">
      <selection activeCell="A109" sqref="A109:IV109"/>
    </sheetView>
  </sheetViews>
  <sheetFormatPr defaultRowHeight="12.75" x14ac:dyDescent="0.2"/>
  <cols>
    <col min="1" max="1" width="7.28515625" style="56" customWidth="1"/>
    <col min="2" max="2" width="29.85546875" style="1" customWidth="1"/>
    <col min="3" max="3" width="9.85546875" style="1" customWidth="1"/>
    <col min="4" max="4" width="8.42578125" style="1" customWidth="1"/>
    <col min="5" max="5" width="7.7109375" style="1" customWidth="1"/>
    <col min="6" max="6" width="7.5703125" style="1" customWidth="1"/>
    <col min="7" max="7" width="14.28515625" style="1" customWidth="1"/>
    <col min="8" max="8" width="7.5703125" style="1" customWidth="1"/>
    <col min="9" max="9" width="10" style="1" bestFit="1" customWidth="1"/>
    <col min="10" max="10" width="9.5703125" style="1" bestFit="1" customWidth="1"/>
    <col min="11" max="12" width="9.140625" style="1" customWidth="1"/>
    <col min="13" max="14" width="10.5703125" style="1" bestFit="1" customWidth="1"/>
    <col min="15" max="15" width="9.5703125" style="1" bestFit="1" customWidth="1"/>
    <col min="16" max="16" width="10.5703125" style="1" bestFit="1" customWidth="1"/>
    <col min="17" max="16384" width="9.140625" style="1"/>
  </cols>
  <sheetData>
    <row r="2" spans="1:20" ht="20.100000000000001" customHeight="1" x14ac:dyDescent="0.2">
      <c r="A2" s="87" t="s">
        <v>11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6"/>
      <c r="R2" s="76"/>
      <c r="S2" s="76"/>
      <c r="T2" s="76"/>
    </row>
    <row r="3" spans="1:20" ht="20.100000000000001" customHeight="1" thickBo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Q3" s="76"/>
      <c r="R3" s="76"/>
      <c r="S3" s="76"/>
      <c r="T3" s="76"/>
    </row>
    <row r="4" spans="1:20" ht="20.100000000000001" customHeight="1" x14ac:dyDescent="0.2">
      <c r="A4" s="81" t="s">
        <v>0</v>
      </c>
      <c r="B4" s="83" t="s">
        <v>1</v>
      </c>
      <c r="C4" s="90" t="s">
        <v>121</v>
      </c>
      <c r="D4" s="83" t="s">
        <v>34</v>
      </c>
      <c r="E4" s="83"/>
      <c r="F4" s="83"/>
      <c r="G4" s="83" t="s">
        <v>35</v>
      </c>
      <c r="H4" s="83" t="s">
        <v>3</v>
      </c>
      <c r="I4" s="83"/>
      <c r="J4" s="83"/>
      <c r="K4" s="83"/>
      <c r="L4" s="83"/>
      <c r="M4" s="83" t="s">
        <v>4</v>
      </c>
      <c r="N4" s="83"/>
      <c r="O4" s="83"/>
      <c r="P4" s="86"/>
      <c r="Q4" s="76"/>
      <c r="R4" s="76"/>
      <c r="S4" s="76"/>
      <c r="T4" s="76"/>
    </row>
    <row r="5" spans="1:20" ht="20.100000000000001" customHeight="1" thickBot="1" x14ac:dyDescent="0.25">
      <c r="A5" s="82"/>
      <c r="B5" s="84"/>
      <c r="C5" s="91"/>
      <c r="D5" s="19" t="s">
        <v>5</v>
      </c>
      <c r="E5" s="19" t="s">
        <v>6</v>
      </c>
      <c r="F5" s="19" t="s">
        <v>7</v>
      </c>
      <c r="G5" s="84"/>
      <c r="H5" s="19" t="s">
        <v>36</v>
      </c>
      <c r="I5" s="19" t="s">
        <v>20</v>
      </c>
      <c r="J5" s="19" t="s">
        <v>21</v>
      </c>
      <c r="K5" s="19" t="s">
        <v>22</v>
      </c>
      <c r="L5" s="19" t="s">
        <v>8</v>
      </c>
      <c r="M5" s="19" t="s">
        <v>9</v>
      </c>
      <c r="N5" s="19" t="s">
        <v>23</v>
      </c>
      <c r="O5" s="19" t="s">
        <v>24</v>
      </c>
      <c r="P5" s="20" t="s">
        <v>10</v>
      </c>
      <c r="Q5" s="77"/>
      <c r="R5" s="77"/>
      <c r="S5" s="77"/>
      <c r="T5" s="77"/>
    </row>
    <row r="6" spans="1:20" ht="20.100000000000001" customHeight="1" x14ac:dyDescent="0.2">
      <c r="A6" s="21" t="s">
        <v>37</v>
      </c>
      <c r="B6" s="22" t="s">
        <v>28</v>
      </c>
      <c r="C6" s="23">
        <v>155</v>
      </c>
      <c r="D6" s="23">
        <v>13.9</v>
      </c>
      <c r="E6" s="23">
        <v>13.1</v>
      </c>
      <c r="F6" s="23">
        <v>12.5</v>
      </c>
      <c r="G6" s="24">
        <v>222.6</v>
      </c>
      <c r="H6" s="23">
        <v>0.05</v>
      </c>
      <c r="I6" s="23">
        <v>0.11</v>
      </c>
      <c r="J6" s="23">
        <v>47</v>
      </c>
      <c r="K6" s="23">
        <v>1.07</v>
      </c>
      <c r="L6" s="23">
        <v>1.5</v>
      </c>
      <c r="M6" s="23">
        <v>24</v>
      </c>
      <c r="N6" s="23">
        <v>104</v>
      </c>
      <c r="O6" s="23">
        <v>15</v>
      </c>
      <c r="P6" s="25">
        <v>0.6</v>
      </c>
      <c r="Q6" s="77"/>
      <c r="R6" s="77"/>
      <c r="S6" s="77"/>
      <c r="T6" s="77"/>
    </row>
    <row r="7" spans="1:20" s="56" customFormat="1" ht="31.5" x14ac:dyDescent="0.2">
      <c r="A7" s="26" t="s">
        <v>38</v>
      </c>
      <c r="B7" s="27" t="s">
        <v>86</v>
      </c>
      <c r="C7" s="28">
        <v>50</v>
      </c>
      <c r="D7" s="28">
        <v>6.1</v>
      </c>
      <c r="E7" s="28">
        <v>3.4</v>
      </c>
      <c r="F7" s="28">
        <v>12.3</v>
      </c>
      <c r="G7" s="29">
        <v>104.9</v>
      </c>
      <c r="H7" s="28">
        <v>0.03</v>
      </c>
      <c r="I7" s="28">
        <v>0.06</v>
      </c>
      <c r="J7" s="28">
        <v>52</v>
      </c>
      <c r="K7" s="28">
        <v>0.44</v>
      </c>
      <c r="L7" s="30">
        <v>0.14000000000000001</v>
      </c>
      <c r="M7" s="28">
        <v>84</v>
      </c>
      <c r="N7" s="28">
        <v>33</v>
      </c>
      <c r="O7" s="28">
        <v>9.6</v>
      </c>
      <c r="P7" s="31">
        <v>0.44</v>
      </c>
    </row>
    <row r="8" spans="1:20" ht="30.75" customHeight="1" x14ac:dyDescent="0.2">
      <c r="A8" s="26" t="s">
        <v>39</v>
      </c>
      <c r="B8" s="32" t="s">
        <v>137</v>
      </c>
      <c r="C8" s="28">
        <v>200</v>
      </c>
      <c r="D8" s="28">
        <v>4.2</v>
      </c>
      <c r="E8" s="29">
        <v>4</v>
      </c>
      <c r="F8" s="28">
        <v>30.6</v>
      </c>
      <c r="G8" s="29">
        <v>175.9</v>
      </c>
      <c r="H8" s="28">
        <v>0.12</v>
      </c>
      <c r="I8" s="28">
        <v>0</v>
      </c>
      <c r="J8" s="28">
        <v>36</v>
      </c>
      <c r="K8" s="28">
        <v>1</v>
      </c>
      <c r="L8" s="28">
        <v>11.5</v>
      </c>
      <c r="M8" s="28">
        <v>122</v>
      </c>
      <c r="N8" s="28">
        <v>102</v>
      </c>
      <c r="O8" s="28">
        <v>10.8</v>
      </c>
      <c r="P8" s="31">
        <v>0.18</v>
      </c>
    </row>
    <row r="9" spans="1:20" ht="31.5" customHeight="1" x14ac:dyDescent="0.2">
      <c r="A9" s="26"/>
      <c r="B9" s="32" t="s">
        <v>40</v>
      </c>
      <c r="C9" s="28">
        <v>100</v>
      </c>
      <c r="D9" s="28">
        <v>0.6</v>
      </c>
      <c r="E9" s="28">
        <v>0.6</v>
      </c>
      <c r="F9" s="28">
        <v>20.7</v>
      </c>
      <c r="G9" s="29">
        <v>87.2</v>
      </c>
      <c r="H9" s="28">
        <v>0.03</v>
      </c>
      <c r="I9" s="28">
        <v>0.05</v>
      </c>
      <c r="J9" s="28">
        <v>0</v>
      </c>
      <c r="K9" s="28">
        <v>0</v>
      </c>
      <c r="L9" s="28">
        <v>0.3</v>
      </c>
      <c r="M9" s="28">
        <v>0</v>
      </c>
      <c r="N9" s="28">
        <v>16.5</v>
      </c>
      <c r="O9" s="28">
        <v>11.5</v>
      </c>
      <c r="P9" s="31">
        <v>1.3</v>
      </c>
    </row>
    <row r="10" spans="1:20" ht="24.75" customHeight="1" thickBot="1" x14ac:dyDescent="0.25">
      <c r="A10" s="33"/>
      <c r="B10" s="34" t="s">
        <v>16</v>
      </c>
      <c r="C10" s="35">
        <f t="shared" ref="C10:P10" si="0">C6+C7+C8+C9</f>
        <v>505</v>
      </c>
      <c r="D10" s="35">
        <f t="shared" si="0"/>
        <v>24.8</v>
      </c>
      <c r="E10" s="35">
        <f t="shared" si="0"/>
        <v>21.1</v>
      </c>
      <c r="F10" s="35">
        <f t="shared" si="0"/>
        <v>76.100000000000009</v>
      </c>
      <c r="G10" s="36">
        <f t="shared" si="0"/>
        <v>590.6</v>
      </c>
      <c r="H10" s="35">
        <f t="shared" si="0"/>
        <v>0.23</v>
      </c>
      <c r="I10" s="35">
        <f t="shared" si="0"/>
        <v>0.21999999999999997</v>
      </c>
      <c r="J10" s="35">
        <f t="shared" si="0"/>
        <v>135</v>
      </c>
      <c r="K10" s="35">
        <f t="shared" si="0"/>
        <v>2.5099999999999998</v>
      </c>
      <c r="L10" s="35">
        <f t="shared" si="0"/>
        <v>13.440000000000001</v>
      </c>
      <c r="M10" s="35">
        <f t="shared" si="0"/>
        <v>230</v>
      </c>
      <c r="N10" s="35">
        <f t="shared" si="0"/>
        <v>255.5</v>
      </c>
      <c r="O10" s="35">
        <f t="shared" si="0"/>
        <v>46.900000000000006</v>
      </c>
      <c r="P10" s="37">
        <f t="shared" si="0"/>
        <v>2.52</v>
      </c>
    </row>
    <row r="11" spans="1:20" ht="24.75" customHeight="1" x14ac:dyDescent="0.2"/>
    <row r="12" spans="1:20" ht="20.25" x14ac:dyDescent="0.2">
      <c r="A12" s="79" t="s">
        <v>13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20" ht="20.25" x14ac:dyDescent="0.2">
      <c r="A13" s="87" t="s">
        <v>11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20" ht="2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20" ht="15.75" x14ac:dyDescent="0.2">
      <c r="A15" s="81" t="s">
        <v>0</v>
      </c>
      <c r="B15" s="83" t="s">
        <v>1</v>
      </c>
      <c r="C15" s="90" t="s">
        <v>54</v>
      </c>
      <c r="D15" s="83" t="s">
        <v>34</v>
      </c>
      <c r="E15" s="83"/>
      <c r="F15" s="83"/>
      <c r="G15" s="83" t="s">
        <v>35</v>
      </c>
      <c r="H15" s="83" t="s">
        <v>3</v>
      </c>
      <c r="I15" s="83"/>
      <c r="J15" s="83"/>
      <c r="K15" s="83"/>
      <c r="L15" s="83"/>
      <c r="M15" s="83" t="s">
        <v>4</v>
      </c>
      <c r="N15" s="83"/>
      <c r="O15" s="83"/>
      <c r="P15" s="86"/>
    </row>
    <row r="16" spans="1:20" ht="16.5" thickBot="1" x14ac:dyDescent="0.25">
      <c r="A16" s="82"/>
      <c r="B16" s="84"/>
      <c r="C16" s="91"/>
      <c r="D16" s="19" t="s">
        <v>5</v>
      </c>
      <c r="E16" s="19" t="s">
        <v>6</v>
      </c>
      <c r="F16" s="19" t="s">
        <v>7</v>
      </c>
      <c r="G16" s="84"/>
      <c r="H16" s="19" t="s">
        <v>36</v>
      </c>
      <c r="I16" s="19" t="s">
        <v>20</v>
      </c>
      <c r="J16" s="19" t="s">
        <v>21</v>
      </c>
      <c r="K16" s="19" t="s">
        <v>22</v>
      </c>
      <c r="L16" s="19" t="s">
        <v>8</v>
      </c>
      <c r="M16" s="19" t="s">
        <v>9</v>
      </c>
      <c r="N16" s="19" t="s">
        <v>23</v>
      </c>
      <c r="O16" s="19" t="s">
        <v>24</v>
      </c>
      <c r="P16" s="20" t="s">
        <v>10</v>
      </c>
    </row>
    <row r="17" spans="1:16" ht="31.5" x14ac:dyDescent="0.2">
      <c r="A17" s="21" t="s">
        <v>51</v>
      </c>
      <c r="B17" s="38" t="s">
        <v>139</v>
      </c>
      <c r="C17" s="23">
        <v>180</v>
      </c>
      <c r="D17" s="23">
        <v>14.4</v>
      </c>
      <c r="E17" s="23">
        <v>14.9</v>
      </c>
      <c r="F17" s="23">
        <v>45.6</v>
      </c>
      <c r="G17" s="23">
        <v>374.1</v>
      </c>
      <c r="H17" s="23">
        <v>0.16</v>
      </c>
      <c r="I17" s="23">
        <v>0.2</v>
      </c>
      <c r="J17" s="23">
        <v>123.3</v>
      </c>
      <c r="K17" s="23">
        <v>0.5</v>
      </c>
      <c r="L17" s="23">
        <v>5.5</v>
      </c>
      <c r="M17" s="23">
        <v>180</v>
      </c>
      <c r="N17" s="23">
        <v>170</v>
      </c>
      <c r="O17" s="23">
        <v>40.5</v>
      </c>
      <c r="P17" s="25">
        <v>1.17</v>
      </c>
    </row>
    <row r="18" spans="1:16" ht="30" x14ac:dyDescent="0.2">
      <c r="A18" s="4" t="s">
        <v>53</v>
      </c>
      <c r="B18" s="27" t="s">
        <v>52</v>
      </c>
      <c r="C18" s="28">
        <v>20</v>
      </c>
      <c r="D18" s="28">
        <v>1.6</v>
      </c>
      <c r="E18" s="28">
        <v>0.42</v>
      </c>
      <c r="F18" s="28">
        <v>10.8</v>
      </c>
      <c r="G18" s="28">
        <v>53.4</v>
      </c>
      <c r="H18" s="28">
        <v>4.3999999999999997E-2</v>
      </c>
      <c r="I18" s="28">
        <v>1.2E-2</v>
      </c>
      <c r="J18" s="28">
        <v>0</v>
      </c>
      <c r="K18" s="28">
        <v>0.68</v>
      </c>
      <c r="L18" s="28">
        <v>0</v>
      </c>
      <c r="M18" s="28">
        <v>7.6</v>
      </c>
      <c r="N18" s="28">
        <v>16</v>
      </c>
      <c r="O18" s="28">
        <v>5.2</v>
      </c>
      <c r="P18" s="31">
        <v>0.48</v>
      </c>
    </row>
    <row r="19" spans="1:16" ht="15.75" x14ac:dyDescent="0.2">
      <c r="A19" s="26" t="s">
        <v>119</v>
      </c>
      <c r="B19" s="27" t="s">
        <v>29</v>
      </c>
      <c r="C19" s="28">
        <v>215</v>
      </c>
      <c r="D19" s="28">
        <v>0.3</v>
      </c>
      <c r="E19" s="28">
        <v>0</v>
      </c>
      <c r="F19" s="28">
        <v>15.2</v>
      </c>
      <c r="G19" s="28">
        <v>62</v>
      </c>
      <c r="H19" s="28">
        <v>0</v>
      </c>
      <c r="I19" s="28">
        <v>0</v>
      </c>
      <c r="J19" s="28">
        <v>0</v>
      </c>
      <c r="K19" s="28">
        <v>0</v>
      </c>
      <c r="L19" s="28">
        <v>4.8</v>
      </c>
      <c r="M19" s="28">
        <v>8</v>
      </c>
      <c r="N19" s="28">
        <v>10</v>
      </c>
      <c r="O19" s="28">
        <v>5</v>
      </c>
      <c r="P19" s="31">
        <v>0.8</v>
      </c>
    </row>
    <row r="20" spans="1:16" ht="15.75" x14ac:dyDescent="0.2">
      <c r="A20" s="26"/>
      <c r="B20" s="32" t="s">
        <v>40</v>
      </c>
      <c r="C20" s="28">
        <v>100</v>
      </c>
      <c r="D20" s="28">
        <v>0.6</v>
      </c>
      <c r="E20" s="28">
        <v>0.6</v>
      </c>
      <c r="F20" s="28">
        <v>20.7</v>
      </c>
      <c r="G20" s="29">
        <v>87.2</v>
      </c>
      <c r="H20" s="28">
        <v>0.03</v>
      </c>
      <c r="I20" s="28">
        <v>0.05</v>
      </c>
      <c r="J20" s="28">
        <v>0</v>
      </c>
      <c r="K20" s="28">
        <v>0</v>
      </c>
      <c r="L20" s="28">
        <v>0.3</v>
      </c>
      <c r="M20" s="28">
        <v>0</v>
      </c>
      <c r="N20" s="28">
        <v>16.5</v>
      </c>
      <c r="O20" s="28">
        <v>11.5</v>
      </c>
      <c r="P20" s="31">
        <v>1.3</v>
      </c>
    </row>
    <row r="21" spans="1:16" ht="20.25" customHeight="1" thickBot="1" x14ac:dyDescent="0.25">
      <c r="A21" s="41"/>
      <c r="B21" s="42" t="s">
        <v>16</v>
      </c>
      <c r="C21" s="43">
        <f>C17+C18+C19+C20</f>
        <v>515</v>
      </c>
      <c r="D21" s="43">
        <f t="shared" ref="D21:P21" si="1">D17+D18+D19+D20</f>
        <v>16.900000000000002</v>
      </c>
      <c r="E21" s="43">
        <f t="shared" si="1"/>
        <v>15.92</v>
      </c>
      <c r="F21" s="43">
        <f t="shared" si="1"/>
        <v>92.300000000000011</v>
      </c>
      <c r="G21" s="43">
        <f t="shared" si="1"/>
        <v>576.70000000000005</v>
      </c>
      <c r="H21" s="43">
        <f t="shared" si="1"/>
        <v>0.23400000000000001</v>
      </c>
      <c r="I21" s="43">
        <f t="shared" si="1"/>
        <v>0.26200000000000001</v>
      </c>
      <c r="J21" s="43">
        <f t="shared" si="1"/>
        <v>123.3</v>
      </c>
      <c r="K21" s="43">
        <f t="shared" si="1"/>
        <v>1.1800000000000002</v>
      </c>
      <c r="L21" s="43">
        <f t="shared" si="1"/>
        <v>10.600000000000001</v>
      </c>
      <c r="M21" s="43">
        <f t="shared" si="1"/>
        <v>195.6</v>
      </c>
      <c r="N21" s="43">
        <f t="shared" si="1"/>
        <v>212.5</v>
      </c>
      <c r="O21" s="43">
        <f t="shared" si="1"/>
        <v>62.2</v>
      </c>
      <c r="P21" s="43">
        <f t="shared" si="1"/>
        <v>3.75</v>
      </c>
    </row>
    <row r="22" spans="1:16" ht="23.25" customHeight="1" x14ac:dyDescent="0.2">
      <c r="A22" s="55"/>
      <c r="B22" s="9"/>
      <c r="C22" s="10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1"/>
      <c r="O22" s="11"/>
      <c r="P22" s="11"/>
    </row>
    <row r="26" spans="1:16" ht="20.25" x14ac:dyDescent="0.2">
      <c r="A26" s="79" t="s">
        <v>25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6" ht="20.25" x14ac:dyDescent="0.2">
      <c r="A27" s="87" t="s">
        <v>11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spans="1:16" ht="21" thickBo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6" ht="15.75" x14ac:dyDescent="0.2">
      <c r="A29" s="81" t="s">
        <v>0</v>
      </c>
      <c r="B29" s="83" t="s">
        <v>1</v>
      </c>
      <c r="C29" s="83" t="s">
        <v>54</v>
      </c>
      <c r="D29" s="83" t="s">
        <v>34</v>
      </c>
      <c r="E29" s="83"/>
      <c r="F29" s="83"/>
      <c r="G29" s="83" t="s">
        <v>35</v>
      </c>
      <c r="H29" s="83" t="s">
        <v>3</v>
      </c>
      <c r="I29" s="83"/>
      <c r="J29" s="83"/>
      <c r="K29" s="83"/>
      <c r="L29" s="83"/>
      <c r="M29" s="83" t="s">
        <v>4</v>
      </c>
      <c r="N29" s="83"/>
      <c r="O29" s="83"/>
      <c r="P29" s="86"/>
    </row>
    <row r="30" spans="1:16" ht="16.5" thickBot="1" x14ac:dyDescent="0.25">
      <c r="A30" s="82"/>
      <c r="B30" s="84"/>
      <c r="C30" s="84"/>
      <c r="D30" s="19" t="s">
        <v>5</v>
      </c>
      <c r="E30" s="19" t="s">
        <v>6</v>
      </c>
      <c r="F30" s="19" t="s">
        <v>7</v>
      </c>
      <c r="G30" s="84"/>
      <c r="H30" s="19" t="s">
        <v>36</v>
      </c>
      <c r="I30" s="19" t="s">
        <v>20</v>
      </c>
      <c r="J30" s="19" t="s">
        <v>21</v>
      </c>
      <c r="K30" s="19" t="s">
        <v>22</v>
      </c>
      <c r="L30" s="19" t="s">
        <v>8</v>
      </c>
      <c r="M30" s="19" t="s">
        <v>9</v>
      </c>
      <c r="N30" s="19" t="s">
        <v>23</v>
      </c>
      <c r="O30" s="19" t="s">
        <v>24</v>
      </c>
      <c r="P30" s="20" t="s">
        <v>10</v>
      </c>
    </row>
    <row r="31" spans="1:16" ht="31.5" x14ac:dyDescent="0.2">
      <c r="A31" s="21" t="s">
        <v>62</v>
      </c>
      <c r="B31" s="38" t="s">
        <v>142</v>
      </c>
      <c r="C31" s="23">
        <v>50</v>
      </c>
      <c r="D31" s="23">
        <v>7.4</v>
      </c>
      <c r="E31" s="23">
        <v>8.6</v>
      </c>
      <c r="F31" s="23">
        <v>6</v>
      </c>
      <c r="G31" s="23">
        <v>131</v>
      </c>
      <c r="H31" s="23">
        <v>0.14000000000000001</v>
      </c>
      <c r="I31" s="23">
        <v>0.18</v>
      </c>
      <c r="J31" s="23">
        <v>25</v>
      </c>
      <c r="K31" s="23">
        <v>0</v>
      </c>
      <c r="L31" s="23">
        <v>1.75</v>
      </c>
      <c r="M31" s="23">
        <v>166.3</v>
      </c>
      <c r="N31" s="23">
        <v>76.3</v>
      </c>
      <c r="O31" s="23">
        <v>10.3</v>
      </c>
      <c r="P31" s="25">
        <v>0.1</v>
      </c>
    </row>
    <row r="32" spans="1:16" ht="31.5" x14ac:dyDescent="0.2">
      <c r="A32" s="26" t="s">
        <v>45</v>
      </c>
      <c r="B32" s="27" t="s">
        <v>27</v>
      </c>
      <c r="C32" s="28">
        <v>150</v>
      </c>
      <c r="D32" s="28">
        <v>6.3</v>
      </c>
      <c r="E32" s="28">
        <v>9.6999999999999993</v>
      </c>
      <c r="F32" s="28">
        <v>39.799999999999997</v>
      </c>
      <c r="G32" s="28">
        <v>271.7</v>
      </c>
      <c r="H32" s="28">
        <v>0.03</v>
      </c>
      <c r="I32" s="28">
        <v>0.02</v>
      </c>
      <c r="J32" s="28">
        <v>50</v>
      </c>
      <c r="K32" s="28">
        <v>0.15</v>
      </c>
      <c r="L32" s="28">
        <v>5.7</v>
      </c>
      <c r="M32" s="28">
        <v>48</v>
      </c>
      <c r="N32" s="28">
        <v>81</v>
      </c>
      <c r="O32" s="28">
        <v>26</v>
      </c>
      <c r="P32" s="31">
        <v>0.5</v>
      </c>
    </row>
    <row r="33" spans="1:16" ht="30" x14ac:dyDescent="0.2">
      <c r="A33" s="4" t="s">
        <v>53</v>
      </c>
      <c r="B33" s="27" t="s">
        <v>140</v>
      </c>
      <c r="C33" s="28">
        <v>20</v>
      </c>
      <c r="D33" s="28">
        <v>1.6</v>
      </c>
      <c r="E33" s="28">
        <v>0.42</v>
      </c>
      <c r="F33" s="28">
        <v>10.8</v>
      </c>
      <c r="G33" s="28">
        <v>53.4</v>
      </c>
      <c r="H33" s="28">
        <v>4.3999999999999997E-2</v>
      </c>
      <c r="I33" s="28">
        <v>1.2E-2</v>
      </c>
      <c r="J33" s="28">
        <v>0</v>
      </c>
      <c r="K33" s="28">
        <v>0.68</v>
      </c>
      <c r="L33" s="28">
        <v>0</v>
      </c>
      <c r="M33" s="28">
        <v>7.6</v>
      </c>
      <c r="N33" s="28">
        <v>16</v>
      </c>
      <c r="O33" s="28">
        <v>5.2</v>
      </c>
      <c r="P33" s="31">
        <v>0.48</v>
      </c>
    </row>
    <row r="34" spans="1:16" ht="15.75" x14ac:dyDescent="0.2">
      <c r="A34" s="26" t="s">
        <v>64</v>
      </c>
      <c r="B34" s="27" t="s">
        <v>143</v>
      </c>
      <c r="C34" s="28">
        <v>200</v>
      </c>
      <c r="D34" s="28">
        <v>0.4</v>
      </c>
      <c r="E34" s="28">
        <v>0</v>
      </c>
      <c r="F34" s="28">
        <v>23.6</v>
      </c>
      <c r="G34" s="28">
        <v>96</v>
      </c>
      <c r="H34" s="28">
        <v>0</v>
      </c>
      <c r="I34" s="28">
        <v>0</v>
      </c>
      <c r="J34" s="28">
        <v>60</v>
      </c>
      <c r="K34" s="28">
        <v>0</v>
      </c>
      <c r="L34" s="28">
        <v>2</v>
      </c>
      <c r="M34" s="28">
        <v>8</v>
      </c>
      <c r="N34" s="28">
        <v>10</v>
      </c>
      <c r="O34" s="28">
        <v>5</v>
      </c>
      <c r="P34" s="31">
        <v>0.8</v>
      </c>
    </row>
    <row r="35" spans="1:16" ht="21.75" customHeight="1" x14ac:dyDescent="0.2">
      <c r="A35" s="4" t="s">
        <v>65</v>
      </c>
      <c r="B35" s="27" t="s">
        <v>144</v>
      </c>
      <c r="C35" s="28">
        <v>125</v>
      </c>
      <c r="D35" s="28">
        <v>3.5</v>
      </c>
      <c r="E35" s="28">
        <v>3.1</v>
      </c>
      <c r="F35" s="28">
        <v>11.2</v>
      </c>
      <c r="G35" s="28">
        <v>86.9</v>
      </c>
      <c r="H35" s="28">
        <v>0.04</v>
      </c>
      <c r="I35" s="28">
        <v>0.08</v>
      </c>
      <c r="J35" s="28">
        <v>45</v>
      </c>
      <c r="K35" s="28">
        <v>0.1</v>
      </c>
      <c r="L35" s="28">
        <v>1.85</v>
      </c>
      <c r="M35" s="28">
        <v>26.3</v>
      </c>
      <c r="N35" s="28">
        <v>56.3</v>
      </c>
      <c r="O35" s="28">
        <v>8.3000000000000007</v>
      </c>
      <c r="P35" s="31">
        <v>0.1</v>
      </c>
    </row>
    <row r="36" spans="1:16" ht="24" customHeight="1" thickBot="1" x14ac:dyDescent="0.25">
      <c r="A36" s="33"/>
      <c r="B36" s="34" t="s">
        <v>16</v>
      </c>
      <c r="C36" s="35">
        <f>C31+C32+C33+C34+C35</f>
        <v>545</v>
      </c>
      <c r="D36" s="35">
        <f t="shared" ref="D36:P36" si="2">D31+D32+D33+D34+D35</f>
        <v>19.2</v>
      </c>
      <c r="E36" s="35">
        <f t="shared" si="2"/>
        <v>21.82</v>
      </c>
      <c r="F36" s="35">
        <f t="shared" si="2"/>
        <v>91.399999999999991</v>
      </c>
      <c r="G36" s="35">
        <f t="shared" si="2"/>
        <v>638.99999999999989</v>
      </c>
      <c r="H36" s="35">
        <f t="shared" si="2"/>
        <v>0.254</v>
      </c>
      <c r="I36" s="35">
        <f t="shared" si="2"/>
        <v>0.29199999999999998</v>
      </c>
      <c r="J36" s="35">
        <f t="shared" si="2"/>
        <v>180</v>
      </c>
      <c r="K36" s="35">
        <f t="shared" si="2"/>
        <v>0.93</v>
      </c>
      <c r="L36" s="35">
        <f t="shared" si="2"/>
        <v>11.299999999999999</v>
      </c>
      <c r="M36" s="35">
        <f t="shared" si="2"/>
        <v>256.2</v>
      </c>
      <c r="N36" s="35">
        <f t="shared" si="2"/>
        <v>239.60000000000002</v>
      </c>
      <c r="O36" s="35">
        <f t="shared" si="2"/>
        <v>54.8</v>
      </c>
      <c r="P36" s="37">
        <f t="shared" si="2"/>
        <v>1.9800000000000002</v>
      </c>
    </row>
    <row r="37" spans="1:16" ht="15.75" x14ac:dyDescent="0.2">
      <c r="A37" s="55"/>
      <c r="B37" s="9"/>
      <c r="C37" s="10"/>
      <c r="D37" s="11"/>
      <c r="E37" s="11"/>
      <c r="F37" s="11"/>
      <c r="G37" s="12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5" x14ac:dyDescent="0.2">
      <c r="A38" s="13"/>
      <c r="B38" s="8"/>
      <c r="C38" s="16"/>
      <c r="D38" s="16"/>
      <c r="E38" s="16"/>
      <c r="F38" s="16"/>
      <c r="G38" s="17"/>
      <c r="H38" s="16"/>
      <c r="I38" s="16"/>
      <c r="J38" s="16"/>
      <c r="K38" s="16"/>
      <c r="L38" s="16"/>
      <c r="M38" s="16"/>
      <c r="N38" s="16"/>
      <c r="O38" s="16"/>
      <c r="P38" s="16"/>
    </row>
    <row r="42" spans="1:16" ht="20.25" x14ac:dyDescent="0.2">
      <c r="A42" s="79" t="s">
        <v>71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</row>
    <row r="43" spans="1:16" ht="20.25" x14ac:dyDescent="0.2">
      <c r="A43" s="87" t="s">
        <v>11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</row>
    <row r="44" spans="1:16" ht="21" thickBo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6" ht="15.75" x14ac:dyDescent="0.2">
      <c r="A45" s="81" t="s">
        <v>0</v>
      </c>
      <c r="B45" s="83" t="s">
        <v>1</v>
      </c>
      <c r="C45" s="83" t="s">
        <v>54</v>
      </c>
      <c r="D45" s="83" t="s">
        <v>34</v>
      </c>
      <c r="E45" s="83"/>
      <c r="F45" s="83"/>
      <c r="G45" s="83" t="s">
        <v>35</v>
      </c>
      <c r="H45" s="83" t="s">
        <v>3</v>
      </c>
      <c r="I45" s="83"/>
      <c r="J45" s="83"/>
      <c r="K45" s="83"/>
      <c r="L45" s="83"/>
      <c r="M45" s="83" t="s">
        <v>4</v>
      </c>
      <c r="N45" s="83"/>
      <c r="O45" s="83"/>
      <c r="P45" s="86"/>
    </row>
    <row r="46" spans="1:16" ht="16.5" thickBot="1" x14ac:dyDescent="0.25">
      <c r="A46" s="82"/>
      <c r="B46" s="84"/>
      <c r="C46" s="84"/>
      <c r="D46" s="19" t="s">
        <v>5</v>
      </c>
      <c r="E46" s="19" t="s">
        <v>6</v>
      </c>
      <c r="F46" s="19" t="s">
        <v>7</v>
      </c>
      <c r="G46" s="84"/>
      <c r="H46" s="19" t="s">
        <v>36</v>
      </c>
      <c r="I46" s="19" t="s">
        <v>20</v>
      </c>
      <c r="J46" s="19" t="s">
        <v>21</v>
      </c>
      <c r="K46" s="19" t="s">
        <v>22</v>
      </c>
      <c r="L46" s="19" t="s">
        <v>8</v>
      </c>
      <c r="M46" s="19" t="s">
        <v>9</v>
      </c>
      <c r="N46" s="19" t="s">
        <v>23</v>
      </c>
      <c r="O46" s="19" t="s">
        <v>24</v>
      </c>
      <c r="P46" s="20" t="s">
        <v>10</v>
      </c>
    </row>
    <row r="47" spans="1:16" ht="31.5" x14ac:dyDescent="0.2">
      <c r="A47" s="23" t="s">
        <v>72</v>
      </c>
      <c r="B47" s="38" t="s">
        <v>26</v>
      </c>
      <c r="C47" s="23">
        <v>205</v>
      </c>
      <c r="D47" s="23">
        <v>15.5</v>
      </c>
      <c r="E47" s="23">
        <v>17.5</v>
      </c>
      <c r="F47" s="23">
        <v>30.7</v>
      </c>
      <c r="G47" s="23">
        <v>330.3</v>
      </c>
      <c r="H47" s="23">
        <v>0.14000000000000001</v>
      </c>
      <c r="I47" s="23">
        <v>0.11</v>
      </c>
      <c r="J47" s="23">
        <v>50</v>
      </c>
      <c r="K47" s="23">
        <v>2.2000000000000002</v>
      </c>
      <c r="L47" s="23">
        <v>2</v>
      </c>
      <c r="M47" s="23">
        <v>26.7</v>
      </c>
      <c r="N47" s="23">
        <v>108</v>
      </c>
      <c r="O47" s="23">
        <v>25</v>
      </c>
      <c r="P47" s="23">
        <v>1.3</v>
      </c>
    </row>
    <row r="48" spans="1:16" ht="30" x14ac:dyDescent="0.2">
      <c r="A48" s="3" t="s">
        <v>73</v>
      </c>
      <c r="B48" s="27" t="s">
        <v>145</v>
      </c>
      <c r="C48" s="28">
        <v>110</v>
      </c>
      <c r="D48" s="28">
        <v>8.5</v>
      </c>
      <c r="E48" s="28">
        <v>8.4</v>
      </c>
      <c r="F48" s="28">
        <v>25.5</v>
      </c>
      <c r="G48" s="28">
        <v>211.6</v>
      </c>
      <c r="H48" s="28">
        <v>0.06</v>
      </c>
      <c r="I48" s="28">
        <v>0.1</v>
      </c>
      <c r="J48" s="28">
        <v>52</v>
      </c>
      <c r="K48" s="28">
        <v>0.44</v>
      </c>
      <c r="L48" s="28">
        <v>0.1</v>
      </c>
      <c r="M48" s="28">
        <v>114</v>
      </c>
      <c r="N48" s="28">
        <v>113</v>
      </c>
      <c r="O48" s="28">
        <v>9.6</v>
      </c>
      <c r="P48" s="28">
        <v>0.34</v>
      </c>
    </row>
    <row r="49" spans="1:16" ht="15.75" x14ac:dyDescent="0.2">
      <c r="A49" s="28" t="s">
        <v>74</v>
      </c>
      <c r="B49" s="27" t="s">
        <v>29</v>
      </c>
      <c r="C49" s="28">
        <v>215</v>
      </c>
      <c r="D49" s="28">
        <v>0.3</v>
      </c>
      <c r="E49" s="28">
        <v>0</v>
      </c>
      <c r="F49" s="28">
        <v>15.2</v>
      </c>
      <c r="G49" s="28">
        <v>62</v>
      </c>
      <c r="H49" s="28">
        <v>0</v>
      </c>
      <c r="I49" s="28">
        <v>0</v>
      </c>
      <c r="J49" s="28">
        <v>0</v>
      </c>
      <c r="K49" s="28">
        <v>0</v>
      </c>
      <c r="L49" s="28">
        <v>4.8</v>
      </c>
      <c r="M49" s="28">
        <v>8</v>
      </c>
      <c r="N49" s="28">
        <v>10</v>
      </c>
      <c r="O49" s="28">
        <v>5</v>
      </c>
      <c r="P49" s="28">
        <v>0.8</v>
      </c>
    </row>
    <row r="50" spans="1:16" ht="15.75" x14ac:dyDescent="0.2">
      <c r="A50" s="28"/>
      <c r="B50" s="39" t="s">
        <v>16</v>
      </c>
      <c r="C50" s="39">
        <f>C47+C48+C49</f>
        <v>530</v>
      </c>
      <c r="D50" s="39">
        <f t="shared" ref="D50:P50" si="3">D47+D48+D49</f>
        <v>24.3</v>
      </c>
      <c r="E50" s="39">
        <f t="shared" si="3"/>
        <v>25.9</v>
      </c>
      <c r="F50" s="39">
        <f t="shared" si="3"/>
        <v>71.400000000000006</v>
      </c>
      <c r="G50" s="39">
        <f t="shared" si="3"/>
        <v>603.9</v>
      </c>
      <c r="H50" s="39">
        <f t="shared" si="3"/>
        <v>0.2</v>
      </c>
      <c r="I50" s="39">
        <f t="shared" si="3"/>
        <v>0.21000000000000002</v>
      </c>
      <c r="J50" s="39">
        <f t="shared" si="3"/>
        <v>102</v>
      </c>
      <c r="K50" s="39">
        <f t="shared" si="3"/>
        <v>2.64</v>
      </c>
      <c r="L50" s="39">
        <f t="shared" si="3"/>
        <v>6.9</v>
      </c>
      <c r="M50" s="39">
        <f t="shared" si="3"/>
        <v>148.69999999999999</v>
      </c>
      <c r="N50" s="39">
        <f t="shared" si="3"/>
        <v>231</v>
      </c>
      <c r="O50" s="39">
        <f t="shared" si="3"/>
        <v>39.6</v>
      </c>
      <c r="P50" s="39">
        <f t="shared" si="3"/>
        <v>2.4400000000000004</v>
      </c>
    </row>
    <row r="51" spans="1:16" ht="22.5" customHeight="1" x14ac:dyDescent="0.2">
      <c r="A51" s="13"/>
      <c r="B51" s="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25.5" customHeight="1" x14ac:dyDescent="0.2"/>
    <row r="57" spans="1:16" ht="20.25" x14ac:dyDescent="0.2">
      <c r="A57" s="79" t="s">
        <v>82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</row>
    <row r="58" spans="1:16" ht="20.25" x14ac:dyDescent="0.2">
      <c r="A58" s="87" t="s">
        <v>11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</row>
    <row r="59" spans="1:16" ht="21" thickBo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6" ht="15.75" x14ac:dyDescent="0.2">
      <c r="A60" s="81" t="s">
        <v>0</v>
      </c>
      <c r="B60" s="83" t="s">
        <v>1</v>
      </c>
      <c r="C60" s="83" t="s">
        <v>54</v>
      </c>
      <c r="D60" s="83" t="s">
        <v>34</v>
      </c>
      <c r="E60" s="83"/>
      <c r="F60" s="83"/>
      <c r="G60" s="83" t="s">
        <v>35</v>
      </c>
      <c r="H60" s="83" t="s">
        <v>3</v>
      </c>
      <c r="I60" s="83"/>
      <c r="J60" s="83"/>
      <c r="K60" s="83"/>
      <c r="L60" s="83"/>
      <c r="M60" s="83" t="s">
        <v>4</v>
      </c>
      <c r="N60" s="83"/>
      <c r="O60" s="83"/>
      <c r="P60" s="86"/>
    </row>
    <row r="61" spans="1:16" ht="16.5" thickBot="1" x14ac:dyDescent="0.25">
      <c r="A61" s="82"/>
      <c r="B61" s="84"/>
      <c r="C61" s="84"/>
      <c r="D61" s="19" t="s">
        <v>5</v>
      </c>
      <c r="E61" s="19" t="s">
        <v>6</v>
      </c>
      <c r="F61" s="19" t="s">
        <v>7</v>
      </c>
      <c r="G61" s="84"/>
      <c r="H61" s="19" t="s">
        <v>36</v>
      </c>
      <c r="I61" s="19" t="s">
        <v>20</v>
      </c>
      <c r="J61" s="19" t="s">
        <v>21</v>
      </c>
      <c r="K61" s="19" t="s">
        <v>22</v>
      </c>
      <c r="L61" s="19" t="s">
        <v>8</v>
      </c>
      <c r="M61" s="19" t="s">
        <v>9</v>
      </c>
      <c r="N61" s="19" t="s">
        <v>23</v>
      </c>
      <c r="O61" s="19" t="s">
        <v>24</v>
      </c>
      <c r="P61" s="20" t="s">
        <v>10</v>
      </c>
    </row>
    <row r="62" spans="1:16" ht="31.5" x14ac:dyDescent="0.2">
      <c r="A62" s="21">
        <v>160</v>
      </c>
      <c r="B62" s="22" t="s">
        <v>146</v>
      </c>
      <c r="C62" s="23">
        <v>200</v>
      </c>
      <c r="D62" s="23">
        <v>7.35</v>
      </c>
      <c r="E62" s="23">
        <v>11.5</v>
      </c>
      <c r="F62" s="23">
        <v>27.2</v>
      </c>
      <c r="G62" s="23">
        <v>230.6</v>
      </c>
      <c r="H62" s="23">
        <v>0.15</v>
      </c>
      <c r="I62" s="23">
        <v>0.12</v>
      </c>
      <c r="J62" s="23">
        <v>57</v>
      </c>
      <c r="K62" s="23">
        <v>2.2000000000000002</v>
      </c>
      <c r="L62" s="23">
        <v>2</v>
      </c>
      <c r="M62" s="23">
        <v>66.7</v>
      </c>
      <c r="N62" s="23">
        <v>158</v>
      </c>
      <c r="O62" s="23">
        <v>20</v>
      </c>
      <c r="P62" s="25">
        <v>0.3</v>
      </c>
    </row>
    <row r="63" spans="1:16" ht="31.5" x14ac:dyDescent="0.2">
      <c r="A63" s="4" t="s">
        <v>65</v>
      </c>
      <c r="B63" s="32" t="s">
        <v>147</v>
      </c>
      <c r="C63" s="28">
        <v>125</v>
      </c>
      <c r="D63" s="28">
        <v>6.25</v>
      </c>
      <c r="E63" s="28">
        <v>4</v>
      </c>
      <c r="F63" s="28">
        <v>19.600000000000001</v>
      </c>
      <c r="G63" s="28">
        <v>137.4</v>
      </c>
      <c r="H63" s="28">
        <v>0.04</v>
      </c>
      <c r="I63" s="28">
        <v>0.08</v>
      </c>
      <c r="J63" s="28">
        <v>55</v>
      </c>
      <c r="K63" s="28">
        <v>0.1</v>
      </c>
      <c r="L63" s="28">
        <v>8.75</v>
      </c>
      <c r="M63" s="28">
        <v>126.3</v>
      </c>
      <c r="N63" s="28">
        <v>26.3</v>
      </c>
      <c r="O63" s="28">
        <v>10.3</v>
      </c>
      <c r="P63" s="31">
        <v>0.1</v>
      </c>
    </row>
    <row r="64" spans="1:16" ht="30" x14ac:dyDescent="0.2">
      <c r="A64" s="4" t="s">
        <v>53</v>
      </c>
      <c r="B64" s="27" t="s">
        <v>140</v>
      </c>
      <c r="C64" s="28">
        <v>20</v>
      </c>
      <c r="D64" s="28">
        <v>1.6</v>
      </c>
      <c r="E64" s="28">
        <v>0.42</v>
      </c>
      <c r="F64" s="28">
        <v>10.8</v>
      </c>
      <c r="G64" s="28">
        <v>53.4</v>
      </c>
      <c r="H64" s="28">
        <v>4.3999999999999997E-2</v>
      </c>
      <c r="I64" s="28">
        <v>1.2E-2</v>
      </c>
      <c r="J64" s="28">
        <v>0</v>
      </c>
      <c r="K64" s="28">
        <v>0.68</v>
      </c>
      <c r="L64" s="28">
        <v>0</v>
      </c>
      <c r="M64" s="28">
        <v>7.6</v>
      </c>
      <c r="N64" s="28">
        <v>16</v>
      </c>
      <c r="O64" s="28">
        <v>5.2</v>
      </c>
      <c r="P64" s="31">
        <v>0.48</v>
      </c>
    </row>
    <row r="65" spans="1:16" ht="15.75" x14ac:dyDescent="0.2">
      <c r="A65" s="26">
        <v>628</v>
      </c>
      <c r="B65" s="32" t="s">
        <v>14</v>
      </c>
      <c r="C65" s="28">
        <v>200</v>
      </c>
      <c r="D65" s="28">
        <v>0.2</v>
      </c>
      <c r="E65" s="28">
        <v>0</v>
      </c>
      <c r="F65" s="28">
        <v>14.5</v>
      </c>
      <c r="G65" s="28">
        <v>58.8</v>
      </c>
      <c r="H65" s="28">
        <v>0.02</v>
      </c>
      <c r="I65" s="28">
        <v>0.2</v>
      </c>
      <c r="J65" s="28">
        <v>1</v>
      </c>
      <c r="K65" s="28">
        <v>0.2</v>
      </c>
      <c r="L65" s="28">
        <v>1</v>
      </c>
      <c r="M65" s="28">
        <v>62</v>
      </c>
      <c r="N65" s="28">
        <v>30</v>
      </c>
      <c r="O65" s="28">
        <v>22</v>
      </c>
      <c r="P65" s="31">
        <v>1.4</v>
      </c>
    </row>
    <row r="66" spans="1:16" ht="22.5" customHeight="1" thickBot="1" x14ac:dyDescent="0.25">
      <c r="A66" s="33"/>
      <c r="B66" s="34" t="s">
        <v>16</v>
      </c>
      <c r="C66" s="34">
        <f>C62+C63+C64+C65</f>
        <v>545</v>
      </c>
      <c r="D66" s="34">
        <f t="shared" ref="D66:P66" si="4">D62+D63+D64+D65</f>
        <v>15.399999999999999</v>
      </c>
      <c r="E66" s="34">
        <f t="shared" si="4"/>
        <v>15.92</v>
      </c>
      <c r="F66" s="34">
        <f t="shared" si="4"/>
        <v>72.099999999999994</v>
      </c>
      <c r="G66" s="34">
        <f t="shared" si="4"/>
        <v>480.2</v>
      </c>
      <c r="H66" s="34">
        <f t="shared" si="4"/>
        <v>0.254</v>
      </c>
      <c r="I66" s="34">
        <f t="shared" si="4"/>
        <v>0.41200000000000003</v>
      </c>
      <c r="J66" s="34">
        <f t="shared" si="4"/>
        <v>113</v>
      </c>
      <c r="K66" s="34">
        <f t="shared" si="4"/>
        <v>3.1800000000000006</v>
      </c>
      <c r="L66" s="34">
        <f t="shared" si="4"/>
        <v>11.75</v>
      </c>
      <c r="M66" s="34">
        <f t="shared" si="4"/>
        <v>262.60000000000002</v>
      </c>
      <c r="N66" s="34">
        <f t="shared" si="4"/>
        <v>230.3</v>
      </c>
      <c r="O66" s="34">
        <f t="shared" si="4"/>
        <v>57.5</v>
      </c>
      <c r="P66" s="34">
        <f t="shared" si="4"/>
        <v>2.2799999999999998</v>
      </c>
    </row>
    <row r="67" spans="1:16" ht="26.25" customHeight="1" x14ac:dyDescent="0.2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70" spans="1:16" ht="20.25" x14ac:dyDescent="0.2">
      <c r="A70" s="89" t="s">
        <v>85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1" spans="1:16" ht="20.25" customHeight="1" x14ac:dyDescent="0.2">
      <c r="A71" s="79" t="s">
        <v>33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6" ht="19.5" customHeight="1" x14ac:dyDescent="0.2">
      <c r="A72" s="87" t="s">
        <v>11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</row>
    <row r="73" spans="1:16" ht="21" thickBo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6" ht="15.75" x14ac:dyDescent="0.2">
      <c r="A74" s="81" t="s">
        <v>0</v>
      </c>
      <c r="B74" s="83" t="s">
        <v>1</v>
      </c>
      <c r="C74" s="90" t="s">
        <v>121</v>
      </c>
      <c r="D74" s="83" t="s">
        <v>34</v>
      </c>
      <c r="E74" s="83"/>
      <c r="F74" s="83"/>
      <c r="G74" s="83" t="s">
        <v>35</v>
      </c>
      <c r="H74" s="83" t="s">
        <v>3</v>
      </c>
      <c r="I74" s="83"/>
      <c r="J74" s="83"/>
      <c r="K74" s="83"/>
      <c r="L74" s="83"/>
      <c r="M74" s="83" t="s">
        <v>4</v>
      </c>
      <c r="N74" s="83"/>
      <c r="O74" s="83"/>
      <c r="P74" s="86"/>
    </row>
    <row r="75" spans="1:16" ht="16.5" thickBot="1" x14ac:dyDescent="0.25">
      <c r="A75" s="92"/>
      <c r="B75" s="93"/>
      <c r="C75" s="91"/>
      <c r="D75" s="47" t="s">
        <v>5</v>
      </c>
      <c r="E75" s="47" t="s">
        <v>6</v>
      </c>
      <c r="F75" s="47" t="s">
        <v>7</v>
      </c>
      <c r="G75" s="93"/>
      <c r="H75" s="47" t="s">
        <v>36</v>
      </c>
      <c r="I75" s="47" t="s">
        <v>20</v>
      </c>
      <c r="J75" s="47" t="s">
        <v>21</v>
      </c>
      <c r="K75" s="47" t="s">
        <v>22</v>
      </c>
      <c r="L75" s="47" t="s">
        <v>8</v>
      </c>
      <c r="M75" s="47" t="s">
        <v>9</v>
      </c>
      <c r="N75" s="47" t="s">
        <v>23</v>
      </c>
      <c r="O75" s="47" t="s">
        <v>24</v>
      </c>
      <c r="P75" s="48" t="s">
        <v>10</v>
      </c>
    </row>
    <row r="76" spans="1:16" ht="31.5" x14ac:dyDescent="0.2">
      <c r="A76" s="49" t="s">
        <v>37</v>
      </c>
      <c r="B76" s="50" t="s">
        <v>17</v>
      </c>
      <c r="C76" s="51">
        <v>155</v>
      </c>
      <c r="D76" s="51">
        <v>11.3</v>
      </c>
      <c r="E76" s="51">
        <v>8.1999999999999993</v>
      </c>
      <c r="F76" s="51">
        <v>18.5</v>
      </c>
      <c r="G76" s="52">
        <v>193</v>
      </c>
      <c r="H76" s="51">
        <v>0.04</v>
      </c>
      <c r="I76" s="51">
        <v>0.11</v>
      </c>
      <c r="J76" s="51">
        <v>48</v>
      </c>
      <c r="K76" s="51">
        <v>2.2000000000000002</v>
      </c>
      <c r="L76" s="51">
        <v>0.5</v>
      </c>
      <c r="M76" s="51">
        <v>26.7</v>
      </c>
      <c r="N76" s="51">
        <v>88</v>
      </c>
      <c r="O76" s="51">
        <v>19</v>
      </c>
      <c r="P76" s="53">
        <v>0.4</v>
      </c>
    </row>
    <row r="77" spans="1:16" ht="31.5" x14ac:dyDescent="0.2">
      <c r="A77" s="26" t="s">
        <v>38</v>
      </c>
      <c r="B77" s="27" t="s">
        <v>86</v>
      </c>
      <c r="C77" s="28">
        <v>50</v>
      </c>
      <c r="D77" s="28">
        <v>6.1</v>
      </c>
      <c r="E77" s="28">
        <v>3.48</v>
      </c>
      <c r="F77" s="28">
        <v>12.3</v>
      </c>
      <c r="G77" s="29">
        <v>104.92</v>
      </c>
      <c r="H77" s="28">
        <v>0.03</v>
      </c>
      <c r="I77" s="28">
        <v>0.06</v>
      </c>
      <c r="J77" s="28">
        <v>52</v>
      </c>
      <c r="K77" s="28">
        <v>0.44</v>
      </c>
      <c r="L77" s="30">
        <v>0.14000000000000001</v>
      </c>
      <c r="M77" s="28">
        <v>84</v>
      </c>
      <c r="N77" s="28">
        <v>33</v>
      </c>
      <c r="O77" s="28">
        <v>9.6</v>
      </c>
      <c r="P77" s="31">
        <v>0.44</v>
      </c>
    </row>
    <row r="78" spans="1:16" ht="31.5" x14ac:dyDescent="0.2">
      <c r="A78" s="26" t="s">
        <v>39</v>
      </c>
      <c r="B78" s="32" t="s">
        <v>137</v>
      </c>
      <c r="C78" s="28">
        <v>200</v>
      </c>
      <c r="D78" s="28">
        <v>4.26</v>
      </c>
      <c r="E78" s="29">
        <v>4.0199999999999996</v>
      </c>
      <c r="F78" s="28">
        <v>30.68</v>
      </c>
      <c r="G78" s="29">
        <v>175.94</v>
      </c>
      <c r="H78" s="28">
        <v>0.12</v>
      </c>
      <c r="I78" s="28">
        <v>0</v>
      </c>
      <c r="J78" s="28">
        <v>36</v>
      </c>
      <c r="K78" s="28">
        <v>1</v>
      </c>
      <c r="L78" s="28">
        <v>11.5</v>
      </c>
      <c r="M78" s="28">
        <v>122</v>
      </c>
      <c r="N78" s="28">
        <v>102</v>
      </c>
      <c r="O78" s="28">
        <v>10.8</v>
      </c>
      <c r="P78" s="31">
        <v>0.18</v>
      </c>
    </row>
    <row r="79" spans="1:16" ht="15.75" x14ac:dyDescent="0.2">
      <c r="A79" s="26"/>
      <c r="B79" s="32" t="s">
        <v>40</v>
      </c>
      <c r="C79" s="28">
        <v>100</v>
      </c>
      <c r="D79" s="28">
        <v>0.6</v>
      </c>
      <c r="E79" s="28">
        <v>0.6</v>
      </c>
      <c r="F79" s="28">
        <v>15.7</v>
      </c>
      <c r="G79" s="29">
        <v>70.599999999999994</v>
      </c>
      <c r="H79" s="28">
        <v>0.03</v>
      </c>
      <c r="I79" s="28">
        <v>0.05</v>
      </c>
      <c r="J79" s="28">
        <v>0</v>
      </c>
      <c r="K79" s="28">
        <v>0</v>
      </c>
      <c r="L79" s="28">
        <v>0.3</v>
      </c>
      <c r="M79" s="28">
        <v>0</v>
      </c>
      <c r="N79" s="28">
        <v>16.5</v>
      </c>
      <c r="O79" s="28">
        <v>11.5</v>
      </c>
      <c r="P79" s="31">
        <v>1.3</v>
      </c>
    </row>
    <row r="80" spans="1:16" ht="23.25" customHeight="1" thickBot="1" x14ac:dyDescent="0.25">
      <c r="A80" s="33"/>
      <c r="B80" s="34" t="s">
        <v>16</v>
      </c>
      <c r="C80" s="35">
        <f t="shared" ref="C80:P80" si="5">C76+C77+C78+C79</f>
        <v>505</v>
      </c>
      <c r="D80" s="35">
        <f t="shared" si="5"/>
        <v>22.259999999999998</v>
      </c>
      <c r="E80" s="35">
        <f t="shared" si="5"/>
        <v>16.3</v>
      </c>
      <c r="F80" s="35">
        <f t="shared" si="5"/>
        <v>77.180000000000007</v>
      </c>
      <c r="G80" s="36">
        <f t="shared" si="5"/>
        <v>544.46</v>
      </c>
      <c r="H80" s="35">
        <f t="shared" si="5"/>
        <v>0.22</v>
      </c>
      <c r="I80" s="35">
        <f t="shared" si="5"/>
        <v>0.21999999999999997</v>
      </c>
      <c r="J80" s="35">
        <f t="shared" si="5"/>
        <v>136</v>
      </c>
      <c r="K80" s="35">
        <f t="shared" si="5"/>
        <v>3.64</v>
      </c>
      <c r="L80" s="35">
        <f t="shared" si="5"/>
        <v>12.440000000000001</v>
      </c>
      <c r="M80" s="35">
        <f t="shared" si="5"/>
        <v>232.7</v>
      </c>
      <c r="N80" s="35">
        <f t="shared" si="5"/>
        <v>239.5</v>
      </c>
      <c r="O80" s="35">
        <f t="shared" si="5"/>
        <v>50.900000000000006</v>
      </c>
      <c r="P80" s="54">
        <f t="shared" si="5"/>
        <v>2.3200000000000003</v>
      </c>
    </row>
    <row r="81" spans="1:16" ht="28.5" customHeight="1" x14ac:dyDescent="0.2">
      <c r="A81" s="55"/>
      <c r="B81" s="9"/>
      <c r="C81" s="10"/>
      <c r="D81" s="11"/>
      <c r="E81" s="11"/>
      <c r="F81" s="11"/>
      <c r="G81" s="12"/>
      <c r="H81" s="11"/>
      <c r="I81" s="11"/>
      <c r="J81" s="11"/>
      <c r="K81" s="11"/>
      <c r="L81" s="11"/>
      <c r="M81" s="11"/>
      <c r="N81" s="11"/>
      <c r="O81" s="11"/>
      <c r="P81" s="11"/>
    </row>
    <row r="85" spans="1:16" ht="20.25" x14ac:dyDescent="0.2">
      <c r="A85" s="79" t="s">
        <v>13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</row>
    <row r="86" spans="1:16" ht="20.25" x14ac:dyDescent="0.2">
      <c r="A86" s="87" t="s">
        <v>11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</row>
    <row r="87" spans="1:16" ht="21" thickBo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6" ht="15.75" x14ac:dyDescent="0.2">
      <c r="A88" s="81" t="s">
        <v>0</v>
      </c>
      <c r="B88" s="83" t="s">
        <v>1</v>
      </c>
      <c r="C88" s="90" t="s">
        <v>121</v>
      </c>
      <c r="D88" s="83" t="s">
        <v>34</v>
      </c>
      <c r="E88" s="83"/>
      <c r="F88" s="83"/>
      <c r="G88" s="83" t="s">
        <v>35</v>
      </c>
      <c r="H88" s="83" t="s">
        <v>3</v>
      </c>
      <c r="I88" s="83"/>
      <c r="J88" s="83"/>
      <c r="K88" s="83"/>
      <c r="L88" s="83"/>
      <c r="M88" s="83" t="s">
        <v>4</v>
      </c>
      <c r="N88" s="83"/>
      <c r="O88" s="83"/>
      <c r="P88" s="86"/>
    </row>
    <row r="89" spans="1:16" ht="16.5" thickBot="1" x14ac:dyDescent="0.25">
      <c r="A89" s="92"/>
      <c r="B89" s="93"/>
      <c r="C89" s="91"/>
      <c r="D89" s="47" t="s">
        <v>5</v>
      </c>
      <c r="E89" s="47" t="s">
        <v>6</v>
      </c>
      <c r="F89" s="47" t="s">
        <v>7</v>
      </c>
      <c r="G89" s="93"/>
      <c r="H89" s="47" t="s">
        <v>36</v>
      </c>
      <c r="I89" s="47" t="s">
        <v>20</v>
      </c>
      <c r="J89" s="47" t="s">
        <v>21</v>
      </c>
      <c r="K89" s="47" t="s">
        <v>22</v>
      </c>
      <c r="L89" s="47" t="s">
        <v>8</v>
      </c>
      <c r="M89" s="47" t="s">
        <v>9</v>
      </c>
      <c r="N89" s="47" t="s">
        <v>23</v>
      </c>
      <c r="O89" s="47" t="s">
        <v>24</v>
      </c>
      <c r="P89" s="48" t="s">
        <v>10</v>
      </c>
    </row>
    <row r="90" spans="1:16" ht="31.5" x14ac:dyDescent="0.2">
      <c r="A90" s="49" t="s">
        <v>95</v>
      </c>
      <c r="B90" s="50" t="s">
        <v>15</v>
      </c>
      <c r="C90" s="51">
        <v>180</v>
      </c>
      <c r="D90" s="51">
        <v>14.4</v>
      </c>
      <c r="E90" s="51">
        <v>13.9</v>
      </c>
      <c r="F90" s="51">
        <v>45.6</v>
      </c>
      <c r="G90" s="52">
        <v>365.1</v>
      </c>
      <c r="H90" s="51">
        <v>0.16</v>
      </c>
      <c r="I90" s="51">
        <v>0.2</v>
      </c>
      <c r="J90" s="51">
        <v>123.3</v>
      </c>
      <c r="K90" s="51">
        <v>0.5</v>
      </c>
      <c r="L90" s="51">
        <v>5.5</v>
      </c>
      <c r="M90" s="51">
        <v>180</v>
      </c>
      <c r="N90" s="51">
        <v>170</v>
      </c>
      <c r="O90" s="51">
        <v>40.5</v>
      </c>
      <c r="P90" s="53">
        <v>1.17</v>
      </c>
    </row>
    <row r="91" spans="1:16" ht="30" x14ac:dyDescent="0.2">
      <c r="A91" s="4" t="s">
        <v>53</v>
      </c>
      <c r="B91" s="27" t="s">
        <v>140</v>
      </c>
      <c r="C91" s="28">
        <v>20</v>
      </c>
      <c r="D91" s="28">
        <v>1.6</v>
      </c>
      <c r="E91" s="28">
        <v>0.42</v>
      </c>
      <c r="F91" s="28">
        <v>10.8</v>
      </c>
      <c r="G91" s="28">
        <v>53.4</v>
      </c>
      <c r="H91" s="28">
        <v>4.3999999999999997E-2</v>
      </c>
      <c r="I91" s="28">
        <v>1.2E-2</v>
      </c>
      <c r="J91" s="28">
        <v>0</v>
      </c>
      <c r="K91" s="28">
        <v>0.68</v>
      </c>
      <c r="L91" s="28">
        <v>0</v>
      </c>
      <c r="M91" s="28">
        <v>7.6</v>
      </c>
      <c r="N91" s="28">
        <v>16</v>
      </c>
      <c r="O91" s="28">
        <v>5.2</v>
      </c>
      <c r="P91" s="31">
        <v>0.48</v>
      </c>
    </row>
    <row r="92" spans="1:16" ht="15.75" x14ac:dyDescent="0.2">
      <c r="A92" s="26" t="s">
        <v>122</v>
      </c>
      <c r="B92" s="32" t="s">
        <v>29</v>
      </c>
      <c r="C92" s="28">
        <v>215</v>
      </c>
      <c r="D92" s="28">
        <v>0.3</v>
      </c>
      <c r="E92" s="29">
        <v>0</v>
      </c>
      <c r="F92" s="28">
        <v>15.2</v>
      </c>
      <c r="G92" s="29">
        <v>62</v>
      </c>
      <c r="H92" s="28">
        <v>0</v>
      </c>
      <c r="I92" s="28">
        <v>0</v>
      </c>
      <c r="J92" s="28">
        <v>0</v>
      </c>
      <c r="K92" s="28">
        <v>0</v>
      </c>
      <c r="L92" s="28">
        <v>4.8</v>
      </c>
      <c r="M92" s="28">
        <v>8</v>
      </c>
      <c r="N92" s="28">
        <v>10</v>
      </c>
      <c r="O92" s="28">
        <v>5</v>
      </c>
      <c r="P92" s="31">
        <v>0.8</v>
      </c>
    </row>
    <row r="93" spans="1:16" ht="15.75" x14ac:dyDescent="0.2">
      <c r="A93" s="26"/>
      <c r="B93" s="32" t="s">
        <v>40</v>
      </c>
      <c r="C93" s="28">
        <v>100</v>
      </c>
      <c r="D93" s="28">
        <v>0.6</v>
      </c>
      <c r="E93" s="28">
        <v>0.6</v>
      </c>
      <c r="F93" s="28">
        <v>15.7</v>
      </c>
      <c r="G93" s="29">
        <v>70.599999999999994</v>
      </c>
      <c r="H93" s="28">
        <v>0.03</v>
      </c>
      <c r="I93" s="28">
        <v>0.05</v>
      </c>
      <c r="J93" s="28">
        <v>0</v>
      </c>
      <c r="K93" s="28">
        <v>0</v>
      </c>
      <c r="L93" s="28">
        <v>0.3</v>
      </c>
      <c r="M93" s="28">
        <v>0</v>
      </c>
      <c r="N93" s="28">
        <v>16.5</v>
      </c>
      <c r="O93" s="28">
        <v>11.5</v>
      </c>
      <c r="P93" s="31">
        <v>1.3</v>
      </c>
    </row>
    <row r="94" spans="1:16" ht="24.75" customHeight="1" thickBot="1" x14ac:dyDescent="0.25">
      <c r="A94" s="33"/>
      <c r="B94" s="34" t="s">
        <v>16</v>
      </c>
      <c r="C94" s="35">
        <f>C90+C91+C92+C93</f>
        <v>515</v>
      </c>
      <c r="D94" s="35">
        <f t="shared" ref="D94:P94" si="6">D90+D91+D92+D93</f>
        <v>16.900000000000002</v>
      </c>
      <c r="E94" s="35">
        <f t="shared" si="6"/>
        <v>14.92</v>
      </c>
      <c r="F94" s="35">
        <f t="shared" si="6"/>
        <v>87.300000000000011</v>
      </c>
      <c r="G94" s="35">
        <f t="shared" si="6"/>
        <v>551.1</v>
      </c>
      <c r="H94" s="35">
        <f t="shared" si="6"/>
        <v>0.23400000000000001</v>
      </c>
      <c r="I94" s="35">
        <f t="shared" si="6"/>
        <v>0.26200000000000001</v>
      </c>
      <c r="J94" s="35">
        <f t="shared" si="6"/>
        <v>123.3</v>
      </c>
      <c r="K94" s="35">
        <f t="shared" si="6"/>
        <v>1.1800000000000002</v>
      </c>
      <c r="L94" s="35">
        <f t="shared" si="6"/>
        <v>10.600000000000001</v>
      </c>
      <c r="M94" s="35">
        <f t="shared" si="6"/>
        <v>195.6</v>
      </c>
      <c r="N94" s="35">
        <f t="shared" si="6"/>
        <v>212.5</v>
      </c>
      <c r="O94" s="35">
        <f t="shared" si="6"/>
        <v>62.2</v>
      </c>
      <c r="P94" s="35">
        <f t="shared" si="6"/>
        <v>3.75</v>
      </c>
    </row>
    <row r="95" spans="1:16" ht="21.75" customHeight="1" x14ac:dyDescent="0.2">
      <c r="A95" s="55"/>
      <c r="B95" s="9"/>
      <c r="C95" s="10"/>
      <c r="D95" s="11"/>
      <c r="E95" s="11"/>
      <c r="F95" s="11"/>
      <c r="G95" s="12"/>
      <c r="H95" s="11"/>
      <c r="I95" s="11"/>
      <c r="J95" s="11"/>
      <c r="K95" s="11"/>
      <c r="L95" s="11"/>
      <c r="M95" s="11"/>
      <c r="N95" s="11"/>
      <c r="O95" s="11"/>
      <c r="P95" s="11"/>
    </row>
    <row r="98" spans="1:16" ht="20.25" x14ac:dyDescent="0.2">
      <c r="A98" s="79" t="s">
        <v>25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</row>
    <row r="99" spans="1:16" ht="20.25" x14ac:dyDescent="0.2">
      <c r="A99" s="87" t="s">
        <v>11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</row>
    <row r="100" spans="1:16" ht="21" thickBo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6" ht="15.75" x14ac:dyDescent="0.2">
      <c r="A101" s="81" t="s">
        <v>0</v>
      </c>
      <c r="B101" s="83" t="s">
        <v>1</v>
      </c>
      <c r="C101" s="90" t="s">
        <v>121</v>
      </c>
      <c r="D101" s="83" t="s">
        <v>34</v>
      </c>
      <c r="E101" s="83"/>
      <c r="F101" s="83"/>
      <c r="G101" s="83" t="s">
        <v>35</v>
      </c>
      <c r="H101" s="83" t="s">
        <v>3</v>
      </c>
      <c r="I101" s="83"/>
      <c r="J101" s="83"/>
      <c r="K101" s="83"/>
      <c r="L101" s="83"/>
      <c r="M101" s="83" t="s">
        <v>4</v>
      </c>
      <c r="N101" s="83"/>
      <c r="O101" s="83"/>
      <c r="P101" s="86"/>
    </row>
    <row r="102" spans="1:16" ht="16.5" thickBot="1" x14ac:dyDescent="0.25">
      <c r="A102" s="92"/>
      <c r="B102" s="93"/>
      <c r="C102" s="91"/>
      <c r="D102" s="47" t="s">
        <v>5</v>
      </c>
      <c r="E102" s="47" t="s">
        <v>6</v>
      </c>
      <c r="F102" s="47" t="s">
        <v>7</v>
      </c>
      <c r="G102" s="93"/>
      <c r="H102" s="47" t="s">
        <v>36</v>
      </c>
      <c r="I102" s="47" t="s">
        <v>20</v>
      </c>
      <c r="J102" s="47" t="s">
        <v>21</v>
      </c>
      <c r="K102" s="47" t="s">
        <v>22</v>
      </c>
      <c r="L102" s="47" t="s">
        <v>8</v>
      </c>
      <c r="M102" s="47" t="s">
        <v>9</v>
      </c>
      <c r="N102" s="47" t="s">
        <v>23</v>
      </c>
      <c r="O102" s="47" t="s">
        <v>24</v>
      </c>
      <c r="P102" s="48" t="s">
        <v>10</v>
      </c>
    </row>
    <row r="103" spans="1:16" ht="30" x14ac:dyDescent="0.2">
      <c r="A103" s="18" t="s">
        <v>117</v>
      </c>
      <c r="B103" s="50" t="s">
        <v>148</v>
      </c>
      <c r="C103" s="51">
        <v>50</v>
      </c>
      <c r="D103" s="51">
        <v>6.1</v>
      </c>
      <c r="E103" s="51">
        <v>6.48</v>
      </c>
      <c r="F103" s="51">
        <v>10.3</v>
      </c>
      <c r="G103" s="51">
        <v>123.92</v>
      </c>
      <c r="H103" s="51">
        <v>0.03</v>
      </c>
      <c r="I103" s="51">
        <v>6.6000000000000003E-2</v>
      </c>
      <c r="J103" s="51">
        <v>52</v>
      </c>
      <c r="K103" s="51">
        <v>0.44</v>
      </c>
      <c r="L103" s="51">
        <v>1.1399999999999999</v>
      </c>
      <c r="M103" s="51">
        <v>114</v>
      </c>
      <c r="N103" s="51">
        <v>113</v>
      </c>
      <c r="O103" s="51">
        <v>8.6</v>
      </c>
      <c r="P103" s="53">
        <v>0.44</v>
      </c>
    </row>
    <row r="104" spans="1:16" ht="15.75" x14ac:dyDescent="0.2">
      <c r="A104" s="26">
        <v>302</v>
      </c>
      <c r="B104" s="32" t="s">
        <v>98</v>
      </c>
      <c r="C104" s="28">
        <v>150</v>
      </c>
      <c r="D104" s="28">
        <v>5</v>
      </c>
      <c r="E104" s="28">
        <v>5</v>
      </c>
      <c r="F104" s="28">
        <v>25</v>
      </c>
      <c r="G104" s="29">
        <v>165</v>
      </c>
      <c r="H104" s="28">
        <v>0.1</v>
      </c>
      <c r="I104" s="28">
        <v>0.1</v>
      </c>
      <c r="J104" s="28">
        <v>20</v>
      </c>
      <c r="K104" s="28">
        <v>0.6</v>
      </c>
      <c r="L104" s="28">
        <v>7</v>
      </c>
      <c r="M104" s="28">
        <v>80</v>
      </c>
      <c r="N104" s="28">
        <v>40.5</v>
      </c>
      <c r="O104" s="28">
        <v>30</v>
      </c>
      <c r="P104" s="31">
        <v>0.5</v>
      </c>
    </row>
    <row r="105" spans="1:16" ht="30" x14ac:dyDescent="0.2">
      <c r="A105" s="4" t="s">
        <v>99</v>
      </c>
      <c r="B105" s="32" t="s">
        <v>144</v>
      </c>
      <c r="C105" s="28">
        <v>125</v>
      </c>
      <c r="D105" s="28">
        <v>3.5</v>
      </c>
      <c r="E105" s="28">
        <v>3.13</v>
      </c>
      <c r="F105" s="28">
        <v>2.5</v>
      </c>
      <c r="G105" s="29">
        <v>92.5</v>
      </c>
      <c r="H105" s="28">
        <v>0.04</v>
      </c>
      <c r="I105" s="28">
        <v>0.08</v>
      </c>
      <c r="J105" s="28">
        <v>45</v>
      </c>
      <c r="K105" s="28">
        <v>0.1</v>
      </c>
      <c r="L105" s="28">
        <v>1.85</v>
      </c>
      <c r="M105" s="28">
        <v>26.3</v>
      </c>
      <c r="N105" s="28">
        <v>56.3</v>
      </c>
      <c r="O105" s="28">
        <v>8.3000000000000007</v>
      </c>
      <c r="P105" s="31">
        <v>0.1</v>
      </c>
    </row>
    <row r="106" spans="1:16" ht="30" x14ac:dyDescent="0.2">
      <c r="A106" s="4" t="s">
        <v>53</v>
      </c>
      <c r="B106" s="27" t="s">
        <v>140</v>
      </c>
      <c r="C106" s="28">
        <v>20</v>
      </c>
      <c r="D106" s="28">
        <v>1.6</v>
      </c>
      <c r="E106" s="28">
        <v>0.42</v>
      </c>
      <c r="F106" s="28">
        <v>10.8</v>
      </c>
      <c r="G106" s="28">
        <v>53.4</v>
      </c>
      <c r="H106" s="28">
        <v>4.3999999999999997E-2</v>
      </c>
      <c r="I106" s="28">
        <v>1.2E-2</v>
      </c>
      <c r="J106" s="28">
        <v>0</v>
      </c>
      <c r="K106" s="28">
        <v>0.68</v>
      </c>
      <c r="L106" s="28">
        <v>0</v>
      </c>
      <c r="M106" s="28">
        <v>7.6</v>
      </c>
      <c r="N106" s="28">
        <v>16</v>
      </c>
      <c r="O106" s="28">
        <v>5.2</v>
      </c>
      <c r="P106" s="31">
        <v>0.48</v>
      </c>
    </row>
    <row r="107" spans="1:16" ht="24" customHeight="1" x14ac:dyDescent="0.2">
      <c r="A107" s="26" t="s">
        <v>100</v>
      </c>
      <c r="B107" s="27" t="s">
        <v>143</v>
      </c>
      <c r="C107" s="28">
        <v>200</v>
      </c>
      <c r="D107" s="28">
        <v>0.4</v>
      </c>
      <c r="E107" s="28">
        <v>0</v>
      </c>
      <c r="F107" s="28">
        <v>23.6</v>
      </c>
      <c r="G107" s="28">
        <v>96</v>
      </c>
      <c r="H107" s="28">
        <v>0</v>
      </c>
      <c r="I107" s="28">
        <v>0</v>
      </c>
      <c r="J107" s="28">
        <v>60</v>
      </c>
      <c r="K107" s="28">
        <v>0</v>
      </c>
      <c r="L107" s="28">
        <v>2</v>
      </c>
      <c r="M107" s="28">
        <v>8</v>
      </c>
      <c r="N107" s="28">
        <v>10</v>
      </c>
      <c r="O107" s="28">
        <v>5</v>
      </c>
      <c r="P107" s="31">
        <v>0.8</v>
      </c>
    </row>
    <row r="108" spans="1:16" ht="26.25" customHeight="1" thickBot="1" x14ac:dyDescent="0.25">
      <c r="A108" s="33"/>
      <c r="B108" s="34" t="s">
        <v>16</v>
      </c>
      <c r="C108" s="35">
        <f>C103+C104+C105+C106+C107</f>
        <v>545</v>
      </c>
      <c r="D108" s="35">
        <f t="shared" ref="D108:P108" si="7">D103+D104+D105+D106+D107</f>
        <v>16.599999999999998</v>
      </c>
      <c r="E108" s="35">
        <f t="shared" si="7"/>
        <v>15.03</v>
      </c>
      <c r="F108" s="35">
        <f t="shared" si="7"/>
        <v>72.199999999999989</v>
      </c>
      <c r="G108" s="35">
        <f t="shared" si="7"/>
        <v>530.81999999999994</v>
      </c>
      <c r="H108" s="35">
        <f t="shared" si="7"/>
        <v>0.21400000000000002</v>
      </c>
      <c r="I108" s="35">
        <f t="shared" si="7"/>
        <v>0.25800000000000001</v>
      </c>
      <c r="J108" s="35">
        <f t="shared" si="7"/>
        <v>177</v>
      </c>
      <c r="K108" s="35">
        <f t="shared" si="7"/>
        <v>1.8200000000000003</v>
      </c>
      <c r="L108" s="35">
        <f t="shared" si="7"/>
        <v>11.99</v>
      </c>
      <c r="M108" s="35">
        <f t="shared" si="7"/>
        <v>235.9</v>
      </c>
      <c r="N108" s="35">
        <f t="shared" si="7"/>
        <v>235.8</v>
      </c>
      <c r="O108" s="35">
        <f t="shared" si="7"/>
        <v>57.100000000000009</v>
      </c>
      <c r="P108" s="37">
        <f t="shared" si="7"/>
        <v>2.3200000000000003</v>
      </c>
    </row>
    <row r="109" spans="1:16" ht="26.25" customHeight="1" x14ac:dyDescent="0.2">
      <c r="A109" s="57"/>
      <c r="B109" s="5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</row>
    <row r="110" spans="1:16" ht="15.75" x14ac:dyDescent="0.2">
      <c r="A110" s="55"/>
      <c r="B110" s="9"/>
      <c r="C110" s="10"/>
      <c r="D110" s="11"/>
      <c r="E110" s="11"/>
      <c r="F110" s="11"/>
      <c r="G110" s="12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 ht="20.25" x14ac:dyDescent="0.2">
      <c r="A111" s="79" t="s">
        <v>71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</row>
    <row r="112" spans="1:16" ht="20.25" x14ac:dyDescent="0.2">
      <c r="A112" s="87" t="s">
        <v>11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</row>
    <row r="113" spans="1:16" ht="21" thickBo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6" ht="15.75" x14ac:dyDescent="0.2">
      <c r="A114" s="81" t="s">
        <v>0</v>
      </c>
      <c r="B114" s="83" t="s">
        <v>1</v>
      </c>
      <c r="C114" s="90" t="s">
        <v>121</v>
      </c>
      <c r="D114" s="83" t="s">
        <v>34</v>
      </c>
      <c r="E114" s="83"/>
      <c r="F114" s="83"/>
      <c r="G114" s="83" t="s">
        <v>35</v>
      </c>
      <c r="H114" s="83" t="s">
        <v>3</v>
      </c>
      <c r="I114" s="83"/>
      <c r="J114" s="83"/>
      <c r="K114" s="83"/>
      <c r="L114" s="83"/>
      <c r="M114" s="83" t="s">
        <v>4</v>
      </c>
      <c r="N114" s="83"/>
      <c r="O114" s="83"/>
      <c r="P114" s="86"/>
    </row>
    <row r="115" spans="1:16" ht="16.5" thickBot="1" x14ac:dyDescent="0.25">
      <c r="A115" s="92"/>
      <c r="B115" s="93"/>
      <c r="C115" s="91"/>
      <c r="D115" s="47" t="s">
        <v>5</v>
      </c>
      <c r="E115" s="47" t="s">
        <v>6</v>
      </c>
      <c r="F115" s="47" t="s">
        <v>7</v>
      </c>
      <c r="G115" s="93"/>
      <c r="H115" s="47" t="s">
        <v>36</v>
      </c>
      <c r="I115" s="47" t="s">
        <v>20</v>
      </c>
      <c r="J115" s="47" t="s">
        <v>21</v>
      </c>
      <c r="K115" s="47" t="s">
        <v>22</v>
      </c>
      <c r="L115" s="47" t="s">
        <v>8</v>
      </c>
      <c r="M115" s="47" t="s">
        <v>9</v>
      </c>
      <c r="N115" s="47" t="s">
        <v>23</v>
      </c>
      <c r="O115" s="47" t="s">
        <v>24</v>
      </c>
      <c r="P115" s="48" t="s">
        <v>10</v>
      </c>
    </row>
    <row r="116" spans="1:16" ht="31.5" x14ac:dyDescent="0.2">
      <c r="A116" s="49" t="s">
        <v>72</v>
      </c>
      <c r="B116" s="50" t="s">
        <v>104</v>
      </c>
      <c r="C116" s="51">
        <v>155</v>
      </c>
      <c r="D116" s="51">
        <v>9.6</v>
      </c>
      <c r="E116" s="51">
        <v>12</v>
      </c>
      <c r="F116" s="51">
        <v>23.5</v>
      </c>
      <c r="G116" s="52">
        <v>243.7</v>
      </c>
      <c r="H116" s="51">
        <v>0.15</v>
      </c>
      <c r="I116" s="51">
        <v>0.11</v>
      </c>
      <c r="J116" s="51">
        <v>47</v>
      </c>
      <c r="K116" s="51">
        <v>1.07</v>
      </c>
      <c r="L116" s="51">
        <v>0.5</v>
      </c>
      <c r="M116" s="51">
        <v>22</v>
      </c>
      <c r="N116" s="51">
        <v>129</v>
      </c>
      <c r="O116" s="51">
        <v>15</v>
      </c>
      <c r="P116" s="53">
        <v>0.4</v>
      </c>
    </row>
    <row r="117" spans="1:16" ht="31.5" x14ac:dyDescent="0.2">
      <c r="A117" s="4" t="s">
        <v>65</v>
      </c>
      <c r="B117" s="32" t="s">
        <v>149</v>
      </c>
      <c r="C117" s="28">
        <v>125</v>
      </c>
      <c r="D117" s="28">
        <v>6.25</v>
      </c>
      <c r="E117" s="28">
        <v>4</v>
      </c>
      <c r="F117" s="28">
        <v>19.600000000000001</v>
      </c>
      <c r="G117" s="28">
        <v>137.4</v>
      </c>
      <c r="H117" s="28">
        <v>0.04</v>
      </c>
      <c r="I117" s="28">
        <v>0.08</v>
      </c>
      <c r="J117" s="28">
        <v>55</v>
      </c>
      <c r="K117" s="28">
        <v>0.1</v>
      </c>
      <c r="L117" s="28">
        <v>8.75</v>
      </c>
      <c r="M117" s="28">
        <v>126.3</v>
      </c>
      <c r="N117" s="28">
        <v>26.3</v>
      </c>
      <c r="O117" s="28">
        <v>10.3</v>
      </c>
      <c r="P117" s="31">
        <v>0.1</v>
      </c>
    </row>
    <row r="118" spans="1:16" ht="30" x14ac:dyDescent="0.2">
      <c r="A118" s="4" t="s">
        <v>53</v>
      </c>
      <c r="B118" s="27" t="s">
        <v>140</v>
      </c>
      <c r="C118" s="28">
        <v>20</v>
      </c>
      <c r="D118" s="28">
        <v>1.6</v>
      </c>
      <c r="E118" s="28">
        <v>0.42</v>
      </c>
      <c r="F118" s="28">
        <v>10.8</v>
      </c>
      <c r="G118" s="28">
        <v>53.4</v>
      </c>
      <c r="H118" s="28">
        <v>4.3999999999999997E-2</v>
      </c>
      <c r="I118" s="28">
        <v>1.2E-2</v>
      </c>
      <c r="J118" s="28">
        <v>0</v>
      </c>
      <c r="K118" s="28">
        <v>0.68</v>
      </c>
      <c r="L118" s="28">
        <v>0</v>
      </c>
      <c r="M118" s="28">
        <v>7.6</v>
      </c>
      <c r="N118" s="28">
        <v>16</v>
      </c>
      <c r="O118" s="28">
        <v>5.2</v>
      </c>
      <c r="P118" s="31">
        <v>0.48</v>
      </c>
    </row>
    <row r="119" spans="1:16" ht="15.75" x14ac:dyDescent="0.2">
      <c r="A119" s="26" t="s">
        <v>103</v>
      </c>
      <c r="B119" s="27" t="s">
        <v>14</v>
      </c>
      <c r="C119" s="28">
        <v>200</v>
      </c>
      <c r="D119" s="28">
        <v>0.2</v>
      </c>
      <c r="E119" s="28">
        <v>0</v>
      </c>
      <c r="F119" s="28">
        <v>14.5</v>
      </c>
      <c r="G119" s="28">
        <v>58.8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3.45</v>
      </c>
      <c r="N119" s="28">
        <v>5</v>
      </c>
      <c r="O119" s="28">
        <v>5</v>
      </c>
      <c r="P119" s="31">
        <v>0.6</v>
      </c>
    </row>
    <row r="120" spans="1:16" ht="20.25" customHeight="1" thickBot="1" x14ac:dyDescent="0.25">
      <c r="A120" s="33"/>
      <c r="B120" s="34" t="s">
        <v>16</v>
      </c>
      <c r="C120" s="35">
        <f t="shared" ref="C120:P120" si="8">C116+C117+C118+C119</f>
        <v>500</v>
      </c>
      <c r="D120" s="35">
        <f t="shared" si="8"/>
        <v>17.649999999999999</v>
      </c>
      <c r="E120" s="35">
        <f t="shared" si="8"/>
        <v>16.420000000000002</v>
      </c>
      <c r="F120" s="35">
        <f t="shared" si="8"/>
        <v>68.400000000000006</v>
      </c>
      <c r="G120" s="36">
        <f t="shared" si="8"/>
        <v>493.3</v>
      </c>
      <c r="H120" s="35">
        <f t="shared" si="8"/>
        <v>0.23399999999999999</v>
      </c>
      <c r="I120" s="35">
        <f t="shared" si="8"/>
        <v>0.20200000000000001</v>
      </c>
      <c r="J120" s="35">
        <f t="shared" si="8"/>
        <v>102</v>
      </c>
      <c r="K120" s="35">
        <f t="shared" si="8"/>
        <v>1.85</v>
      </c>
      <c r="L120" s="35">
        <f t="shared" si="8"/>
        <v>9.25</v>
      </c>
      <c r="M120" s="35">
        <f t="shared" si="8"/>
        <v>159.35</v>
      </c>
      <c r="N120" s="35">
        <f t="shared" si="8"/>
        <v>176.3</v>
      </c>
      <c r="O120" s="35">
        <f t="shared" si="8"/>
        <v>35.5</v>
      </c>
      <c r="P120" s="54">
        <f t="shared" si="8"/>
        <v>1.58</v>
      </c>
    </row>
    <row r="121" spans="1:16" ht="23.25" customHeight="1" x14ac:dyDescent="0.2">
      <c r="A121" s="55"/>
      <c r="B121" s="9"/>
      <c r="C121" s="10"/>
      <c r="D121" s="11"/>
      <c r="E121" s="11"/>
      <c r="F121" s="11"/>
      <c r="G121" s="12"/>
      <c r="H121" s="11"/>
      <c r="I121" s="11"/>
      <c r="J121" s="11"/>
      <c r="K121" s="11"/>
      <c r="L121" s="11"/>
      <c r="M121" s="11"/>
      <c r="N121" s="11"/>
      <c r="O121" s="11"/>
      <c r="P121" s="11"/>
    </row>
    <row r="125" spans="1:16" ht="20.25" x14ac:dyDescent="0.2">
      <c r="A125" s="79" t="s">
        <v>82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</row>
    <row r="126" spans="1:16" ht="20.25" x14ac:dyDescent="0.2">
      <c r="A126" s="87" t="s">
        <v>11</v>
      </c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</row>
    <row r="127" spans="1:16" ht="21" thickBot="1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6" ht="15.75" x14ac:dyDescent="0.2">
      <c r="A128" s="81" t="s">
        <v>0</v>
      </c>
      <c r="B128" s="83" t="s">
        <v>1</v>
      </c>
      <c r="C128" s="90" t="s">
        <v>121</v>
      </c>
      <c r="D128" s="83" t="s">
        <v>34</v>
      </c>
      <c r="E128" s="83"/>
      <c r="F128" s="83"/>
      <c r="G128" s="83" t="s">
        <v>35</v>
      </c>
      <c r="H128" s="83" t="s">
        <v>3</v>
      </c>
      <c r="I128" s="83"/>
      <c r="J128" s="83"/>
      <c r="K128" s="83"/>
      <c r="L128" s="83"/>
      <c r="M128" s="83" t="s">
        <v>4</v>
      </c>
      <c r="N128" s="83"/>
      <c r="O128" s="83"/>
      <c r="P128" s="86"/>
    </row>
    <row r="129" spans="1:16" ht="16.5" thickBot="1" x14ac:dyDescent="0.25">
      <c r="A129" s="92"/>
      <c r="B129" s="93"/>
      <c r="C129" s="91"/>
      <c r="D129" s="47" t="s">
        <v>5</v>
      </c>
      <c r="E129" s="47" t="s">
        <v>6</v>
      </c>
      <c r="F129" s="47" t="s">
        <v>7</v>
      </c>
      <c r="G129" s="93"/>
      <c r="H129" s="47" t="s">
        <v>36</v>
      </c>
      <c r="I129" s="47" t="s">
        <v>20</v>
      </c>
      <c r="J129" s="47" t="s">
        <v>21</v>
      </c>
      <c r="K129" s="47" t="s">
        <v>22</v>
      </c>
      <c r="L129" s="47" t="s">
        <v>8</v>
      </c>
      <c r="M129" s="47" t="s">
        <v>9</v>
      </c>
      <c r="N129" s="47" t="s">
        <v>23</v>
      </c>
      <c r="O129" s="47" t="s">
        <v>24</v>
      </c>
      <c r="P129" s="48" t="s">
        <v>10</v>
      </c>
    </row>
    <row r="130" spans="1:16" ht="15.75" x14ac:dyDescent="0.2">
      <c r="A130" s="49" t="s">
        <v>110</v>
      </c>
      <c r="B130" s="50" t="s">
        <v>109</v>
      </c>
      <c r="C130" s="51">
        <v>50</v>
      </c>
      <c r="D130" s="51">
        <v>8.5500000000000007</v>
      </c>
      <c r="E130" s="51">
        <v>10.7</v>
      </c>
      <c r="F130" s="51">
        <v>2.5</v>
      </c>
      <c r="G130" s="51">
        <v>140.1</v>
      </c>
      <c r="H130" s="51">
        <v>0.1</v>
      </c>
      <c r="I130" s="51">
        <v>0.06</v>
      </c>
      <c r="J130" s="51">
        <v>48</v>
      </c>
      <c r="K130" s="51">
        <v>0</v>
      </c>
      <c r="L130" s="51">
        <v>3.6</v>
      </c>
      <c r="M130" s="51">
        <v>87.3</v>
      </c>
      <c r="N130" s="51">
        <v>148</v>
      </c>
      <c r="O130" s="51">
        <v>20</v>
      </c>
      <c r="P130" s="53">
        <v>0.5</v>
      </c>
    </row>
    <row r="131" spans="1:16" ht="31.5" x14ac:dyDescent="0.2">
      <c r="A131" s="26">
        <v>470</v>
      </c>
      <c r="B131" s="32" t="s">
        <v>27</v>
      </c>
      <c r="C131" s="28">
        <v>150</v>
      </c>
      <c r="D131" s="28">
        <v>5.25</v>
      </c>
      <c r="E131" s="28">
        <v>7.95</v>
      </c>
      <c r="F131" s="28">
        <v>33.15</v>
      </c>
      <c r="G131" s="29">
        <v>225.15</v>
      </c>
      <c r="H131" s="28">
        <v>0.1</v>
      </c>
      <c r="I131" s="28">
        <v>0.08</v>
      </c>
      <c r="J131" s="28">
        <v>20</v>
      </c>
      <c r="K131" s="28">
        <v>0.2</v>
      </c>
      <c r="L131" s="28">
        <v>10</v>
      </c>
      <c r="M131" s="28">
        <v>20</v>
      </c>
      <c r="N131" s="28">
        <v>33</v>
      </c>
      <c r="O131" s="28">
        <v>15</v>
      </c>
      <c r="P131" s="31">
        <v>0.9</v>
      </c>
    </row>
    <row r="132" spans="1:16" ht="30" x14ac:dyDescent="0.2">
      <c r="A132" s="4" t="s">
        <v>53</v>
      </c>
      <c r="B132" s="27" t="s">
        <v>140</v>
      </c>
      <c r="C132" s="28">
        <v>40</v>
      </c>
      <c r="D132" s="28">
        <v>1.6</v>
      </c>
      <c r="E132" s="28">
        <v>0.42</v>
      </c>
      <c r="F132" s="28">
        <v>10.8</v>
      </c>
      <c r="G132" s="28">
        <v>53.4</v>
      </c>
      <c r="H132" s="28">
        <v>4.3999999999999997E-2</v>
      </c>
      <c r="I132" s="28">
        <v>1.2E-2</v>
      </c>
      <c r="J132" s="28">
        <v>0</v>
      </c>
      <c r="K132" s="28">
        <v>0.68</v>
      </c>
      <c r="L132" s="28">
        <v>0</v>
      </c>
      <c r="M132" s="28">
        <v>7.6</v>
      </c>
      <c r="N132" s="28">
        <v>16</v>
      </c>
      <c r="O132" s="28">
        <v>5.2</v>
      </c>
      <c r="P132" s="31">
        <v>0.48</v>
      </c>
    </row>
    <row r="133" spans="1:16" ht="31.5" x14ac:dyDescent="0.2">
      <c r="A133" s="26" t="s">
        <v>41</v>
      </c>
      <c r="B133" s="27" t="s">
        <v>150</v>
      </c>
      <c r="C133" s="28">
        <v>60</v>
      </c>
      <c r="D133" s="28">
        <v>2.6</v>
      </c>
      <c r="E133" s="28">
        <v>2.6</v>
      </c>
      <c r="F133" s="28">
        <v>37.799999999999997</v>
      </c>
      <c r="G133" s="28">
        <v>148.4</v>
      </c>
      <c r="H133" s="28">
        <v>0.06</v>
      </c>
      <c r="I133" s="28">
        <v>0.02</v>
      </c>
      <c r="J133" s="28">
        <v>30</v>
      </c>
      <c r="K133" s="28">
        <v>0.85</v>
      </c>
      <c r="L133" s="28">
        <v>0</v>
      </c>
      <c r="M133" s="28">
        <v>13.5</v>
      </c>
      <c r="N133" s="28">
        <v>21.5</v>
      </c>
      <c r="O133" s="28">
        <v>5.5</v>
      </c>
      <c r="P133" s="31">
        <v>0</v>
      </c>
    </row>
    <row r="134" spans="1:16" ht="22.5" customHeight="1" x14ac:dyDescent="0.2">
      <c r="A134" s="26">
        <v>630</v>
      </c>
      <c r="B134" s="27" t="s">
        <v>111</v>
      </c>
      <c r="C134" s="28">
        <v>200</v>
      </c>
      <c r="D134" s="28">
        <v>1.6</v>
      </c>
      <c r="E134" s="28">
        <v>1.6</v>
      </c>
      <c r="F134" s="28">
        <v>17.3</v>
      </c>
      <c r="G134" s="28">
        <v>90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3.45</v>
      </c>
      <c r="N134" s="28">
        <v>5</v>
      </c>
      <c r="O134" s="28">
        <v>5</v>
      </c>
      <c r="P134" s="31">
        <v>0.6</v>
      </c>
    </row>
    <row r="135" spans="1:16" ht="24.75" customHeight="1" thickBot="1" x14ac:dyDescent="0.25">
      <c r="A135" s="33"/>
      <c r="B135" s="34" t="s">
        <v>16</v>
      </c>
      <c r="C135" s="35">
        <f t="shared" ref="C135:P135" si="9">C130+C131+C132+C133+C134</f>
        <v>500</v>
      </c>
      <c r="D135" s="35">
        <f t="shared" si="9"/>
        <v>19.600000000000001</v>
      </c>
      <c r="E135" s="35">
        <f t="shared" si="9"/>
        <v>23.270000000000003</v>
      </c>
      <c r="F135" s="35">
        <f t="shared" si="9"/>
        <v>101.55</v>
      </c>
      <c r="G135" s="35">
        <f t="shared" si="9"/>
        <v>657.05</v>
      </c>
      <c r="H135" s="35">
        <f t="shared" si="9"/>
        <v>0.30399999999999999</v>
      </c>
      <c r="I135" s="35">
        <f t="shared" si="9"/>
        <v>0.17200000000000001</v>
      </c>
      <c r="J135" s="35">
        <f t="shared" si="9"/>
        <v>98</v>
      </c>
      <c r="K135" s="35">
        <f t="shared" si="9"/>
        <v>1.73</v>
      </c>
      <c r="L135" s="35">
        <f t="shared" si="9"/>
        <v>13.6</v>
      </c>
      <c r="M135" s="35">
        <f t="shared" si="9"/>
        <v>131.84999999999997</v>
      </c>
      <c r="N135" s="35">
        <f t="shared" si="9"/>
        <v>223.5</v>
      </c>
      <c r="O135" s="35">
        <f t="shared" si="9"/>
        <v>50.7</v>
      </c>
      <c r="P135" s="37">
        <f t="shared" si="9"/>
        <v>2.48</v>
      </c>
    </row>
    <row r="136" spans="1:16" ht="15.75" x14ac:dyDescent="0.2">
      <c r="A136" s="55"/>
      <c r="B136" s="9"/>
      <c r="C136" s="10"/>
      <c r="D136" s="11"/>
      <c r="E136" s="11"/>
      <c r="F136" s="11"/>
      <c r="G136" s="12"/>
      <c r="H136" s="11"/>
      <c r="I136" s="11"/>
      <c r="J136" s="11"/>
      <c r="K136" s="11"/>
      <c r="L136" s="11"/>
      <c r="M136" s="11"/>
      <c r="N136" s="11"/>
      <c r="O136" s="11"/>
      <c r="P136" s="11"/>
    </row>
  </sheetData>
  <mergeCells count="90">
    <mergeCell ref="A2:P2"/>
    <mergeCell ref="A4:A5"/>
    <mergeCell ref="B4:B5"/>
    <mergeCell ref="C4:C5"/>
    <mergeCell ref="D4:F4"/>
    <mergeCell ref="G4:G5"/>
    <mergeCell ref="H4:L4"/>
    <mergeCell ref="M4:P4"/>
    <mergeCell ref="A12:P12"/>
    <mergeCell ref="A13:P13"/>
    <mergeCell ref="A15:A16"/>
    <mergeCell ref="B15:B16"/>
    <mergeCell ref="C15:C16"/>
    <mergeCell ref="D15:F15"/>
    <mergeCell ref="G15:G16"/>
    <mergeCell ref="H15:L15"/>
    <mergeCell ref="M15:P15"/>
    <mergeCell ref="A26:P26"/>
    <mergeCell ref="A27:P27"/>
    <mergeCell ref="A29:A30"/>
    <mergeCell ref="B29:B30"/>
    <mergeCell ref="C29:C30"/>
    <mergeCell ref="D29:F29"/>
    <mergeCell ref="G29:G30"/>
    <mergeCell ref="H29:L29"/>
    <mergeCell ref="M29:P29"/>
    <mergeCell ref="A42:P42"/>
    <mergeCell ref="A43:P43"/>
    <mergeCell ref="A45:A46"/>
    <mergeCell ref="B45:B46"/>
    <mergeCell ref="C45:C46"/>
    <mergeCell ref="D45:F45"/>
    <mergeCell ref="G45:G46"/>
    <mergeCell ref="H45:L45"/>
    <mergeCell ref="M45:P45"/>
    <mergeCell ref="A57:P57"/>
    <mergeCell ref="A58:P58"/>
    <mergeCell ref="A60:A61"/>
    <mergeCell ref="B60:B61"/>
    <mergeCell ref="C60:C61"/>
    <mergeCell ref="D60:F60"/>
    <mergeCell ref="G60:G61"/>
    <mergeCell ref="H60:L60"/>
    <mergeCell ref="M60:P60"/>
    <mergeCell ref="A70:P70"/>
    <mergeCell ref="A71:P71"/>
    <mergeCell ref="A72:P72"/>
    <mergeCell ref="A74:A75"/>
    <mergeCell ref="B74:B75"/>
    <mergeCell ref="C74:C75"/>
    <mergeCell ref="D74:F74"/>
    <mergeCell ref="G74:G75"/>
    <mergeCell ref="H74:L74"/>
    <mergeCell ref="M74:P74"/>
    <mergeCell ref="A85:P85"/>
    <mergeCell ref="A86:P86"/>
    <mergeCell ref="A88:A89"/>
    <mergeCell ref="B88:B89"/>
    <mergeCell ref="C88:C89"/>
    <mergeCell ref="D88:F88"/>
    <mergeCell ref="G88:G89"/>
    <mergeCell ref="H88:L88"/>
    <mergeCell ref="M88:P88"/>
    <mergeCell ref="A98:P98"/>
    <mergeCell ref="A99:P99"/>
    <mergeCell ref="A101:A102"/>
    <mergeCell ref="B101:B102"/>
    <mergeCell ref="C101:C102"/>
    <mergeCell ref="D101:F101"/>
    <mergeCell ref="G101:G102"/>
    <mergeCell ref="H101:L101"/>
    <mergeCell ref="M101:P101"/>
    <mergeCell ref="A111:P111"/>
    <mergeCell ref="A112:P112"/>
    <mergeCell ref="A114:A115"/>
    <mergeCell ref="B114:B115"/>
    <mergeCell ref="C114:C115"/>
    <mergeCell ref="D114:F114"/>
    <mergeCell ref="G114:G115"/>
    <mergeCell ref="H114:L114"/>
    <mergeCell ref="M114:P114"/>
    <mergeCell ref="A125:P125"/>
    <mergeCell ref="A126:P126"/>
    <mergeCell ref="A128:A129"/>
    <mergeCell ref="B128:B129"/>
    <mergeCell ref="C128:C129"/>
    <mergeCell ref="D128:F128"/>
    <mergeCell ref="G128:G129"/>
    <mergeCell ref="H128:L128"/>
    <mergeCell ref="M128:P128"/>
  </mergeCells>
  <pageMargins left="0.15748031496062992" right="0.15748031496062992" top="0.19685039370078741" bottom="0.19685039370078741" header="0.11811023622047245" footer="0.11811023622047245"/>
  <pageSetup paperSize="9" scale="86" fitToHeight="5" orientation="landscape" r:id="rId1"/>
  <headerFooter alignWithMargins="0"/>
  <rowBreaks count="4" manualBreakCount="4">
    <brk id="23" max="16383" man="1"/>
    <brk id="53" max="16383" man="1"/>
    <brk id="82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view="pageBreakPreview" zoomScale="90" zoomScaleNormal="100" zoomScaleSheetLayoutView="90" workbookViewId="0">
      <selection activeCell="A11" sqref="A11:T11"/>
    </sheetView>
  </sheetViews>
  <sheetFormatPr defaultRowHeight="18.75" x14ac:dyDescent="0.3"/>
  <cols>
    <col min="1" max="16384" width="9.140625" style="62"/>
  </cols>
  <sheetData>
    <row r="2" spans="1:20" ht="23.25" x14ac:dyDescent="0.35">
      <c r="B2" s="74" t="s">
        <v>128</v>
      </c>
      <c r="C2" s="63"/>
      <c r="D2" s="63"/>
      <c r="E2" s="63"/>
      <c r="O2" s="75" t="s">
        <v>31</v>
      </c>
    </row>
    <row r="3" spans="1:20" ht="20.25" x14ac:dyDescent="0.3">
      <c r="B3" s="73" t="s">
        <v>129</v>
      </c>
      <c r="C3" s="63"/>
      <c r="D3" s="63"/>
      <c r="E3" s="63"/>
      <c r="O3" s="72" t="s">
        <v>130</v>
      </c>
    </row>
    <row r="4" spans="1:20" x14ac:dyDescent="0.3">
      <c r="B4" s="63"/>
      <c r="C4" s="63"/>
      <c r="D4" s="63"/>
      <c r="E4" s="63"/>
    </row>
    <row r="5" spans="1:20" x14ac:dyDescent="0.3">
      <c r="B5" s="64"/>
      <c r="C5" s="64"/>
      <c r="D5" s="64"/>
      <c r="E5" s="64"/>
      <c r="F5" s="65"/>
      <c r="O5" s="66"/>
      <c r="P5" s="66"/>
      <c r="Q5" s="66"/>
      <c r="R5" s="66" t="s">
        <v>131</v>
      </c>
    </row>
    <row r="6" spans="1:20" x14ac:dyDescent="0.3">
      <c r="B6" s="67"/>
      <c r="C6" s="67"/>
      <c r="D6" s="67"/>
      <c r="E6" s="63"/>
      <c r="P6" s="66"/>
      <c r="Q6" s="66"/>
      <c r="R6" s="66"/>
    </row>
    <row r="7" spans="1:20" x14ac:dyDescent="0.3">
      <c r="B7" s="67"/>
      <c r="C7" s="67"/>
      <c r="D7" s="67"/>
      <c r="E7" s="63"/>
      <c r="N7" s="66"/>
      <c r="O7" s="66"/>
      <c r="P7" s="66"/>
    </row>
    <row r="8" spans="1:20" x14ac:dyDescent="0.3">
      <c r="B8" s="67"/>
      <c r="C8" s="67"/>
      <c r="D8" s="67"/>
      <c r="E8" s="63"/>
      <c r="N8" s="66"/>
      <c r="O8" s="66"/>
      <c r="P8" s="66"/>
    </row>
    <row r="9" spans="1:20" x14ac:dyDescent="0.3">
      <c r="B9" s="67"/>
      <c r="C9" s="67"/>
      <c r="D9" s="67"/>
      <c r="E9" s="63"/>
      <c r="N9" s="66"/>
      <c r="O9" s="66"/>
      <c r="P9" s="66"/>
    </row>
    <row r="10" spans="1:20" x14ac:dyDescent="0.3">
      <c r="B10" s="67"/>
      <c r="C10" s="67"/>
      <c r="D10" s="67"/>
      <c r="E10" s="67"/>
      <c r="F10" s="63"/>
      <c r="O10" s="66"/>
      <c r="P10" s="66"/>
      <c r="Q10" s="66"/>
    </row>
    <row r="11" spans="1:20" ht="30.75" x14ac:dyDescent="0.3">
      <c r="A11" s="94" t="s">
        <v>123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0" ht="30.75" x14ac:dyDescent="0.3">
      <c r="A12" s="94" t="s">
        <v>124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20" ht="30.75" x14ac:dyDescent="0.3">
      <c r="A13" s="94" t="s">
        <v>136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0" ht="31.5" customHeight="1" x14ac:dyDescent="0.3">
      <c r="A14" s="95" t="s">
        <v>134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30.75" customHeight="1" x14ac:dyDescent="0.3">
      <c r="A15" s="95" t="s">
        <v>135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20" x14ac:dyDescent="0.3">
      <c r="B17" s="69"/>
      <c r="C17" s="69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20" x14ac:dyDescent="0.3">
      <c r="B18" s="69"/>
      <c r="C18" s="69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20" x14ac:dyDescent="0.3">
      <c r="B19" s="69"/>
      <c r="C19" s="6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20" x14ac:dyDescent="0.3"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20" x14ac:dyDescent="0.3">
      <c r="B21" s="69"/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20" x14ac:dyDescent="0.3">
      <c r="B22" s="69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20" x14ac:dyDescent="0.3">
      <c r="B23" s="69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20" x14ac:dyDescent="0.3">
      <c r="B24" s="69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20" x14ac:dyDescent="0.3">
      <c r="B25" s="69"/>
      <c r="C25" s="69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20" ht="30.75" x14ac:dyDescent="0.3">
      <c r="A26" s="94" t="s">
        <v>133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ht="30.75" x14ac:dyDescent="0.3">
      <c r="A27" s="94" t="s">
        <v>127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</sheetData>
  <mergeCells count="7">
    <mergeCell ref="A27:T27"/>
    <mergeCell ref="A11:T11"/>
    <mergeCell ref="A12:T12"/>
    <mergeCell ref="A13:T13"/>
    <mergeCell ref="A14:T14"/>
    <mergeCell ref="A15:T15"/>
    <mergeCell ref="A26:T26"/>
  </mergeCells>
  <pageMargins left="0.15748031496062992" right="0.15748031496062992" top="0.19685039370078741" bottom="0.19685039370078741" header="0.11811023622047244" footer="0.1181102362204724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4"/>
  <sheetViews>
    <sheetView tabSelected="1" view="pageBreakPreview" topLeftCell="A13" zoomScaleNormal="100" zoomScaleSheetLayoutView="100" workbookViewId="0">
      <selection activeCell="C24" sqref="C24"/>
    </sheetView>
  </sheetViews>
  <sheetFormatPr defaultRowHeight="12.75" x14ac:dyDescent="0.2"/>
  <cols>
    <col min="1" max="1" width="7.28515625" style="56" customWidth="1"/>
    <col min="2" max="2" width="29.85546875" style="1" customWidth="1"/>
    <col min="3" max="3" width="9.85546875" style="1" customWidth="1"/>
    <col min="4" max="4" width="8.42578125" style="1" customWidth="1"/>
    <col min="5" max="5" width="7.7109375" style="1" customWidth="1"/>
    <col min="6" max="6" width="7.5703125" style="1" customWidth="1"/>
    <col min="7" max="7" width="14.28515625" style="1" customWidth="1"/>
    <col min="8" max="8" width="7.5703125" style="1" customWidth="1"/>
    <col min="9" max="9" width="10" style="1" bestFit="1" customWidth="1"/>
    <col min="10" max="10" width="9.5703125" style="1" bestFit="1" customWidth="1"/>
    <col min="11" max="12" width="9.140625" style="1" customWidth="1"/>
    <col min="13" max="14" width="10.5703125" style="1" bestFit="1" customWidth="1"/>
    <col min="15" max="15" width="9.5703125" style="1" bestFit="1" customWidth="1"/>
    <col min="16" max="16" width="10.5703125" style="1" bestFit="1" customWidth="1"/>
    <col min="17" max="16384" width="9.140625" style="1"/>
  </cols>
  <sheetData>
    <row r="1" spans="1:20" ht="20.100000000000001" customHeight="1" x14ac:dyDescent="0.2">
      <c r="Q1" s="76"/>
      <c r="R1" s="76"/>
      <c r="S1" s="76"/>
      <c r="T1" s="76"/>
    </row>
    <row r="2" spans="1:20" ht="20.100000000000001" customHeight="1" x14ac:dyDescent="0.2">
      <c r="A2" s="89" t="s">
        <v>32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76"/>
      <c r="R2" s="76"/>
      <c r="S2" s="76"/>
      <c r="T2" s="76"/>
    </row>
    <row r="3" spans="1:20" ht="20.100000000000001" customHeight="1" x14ac:dyDescent="0.2">
      <c r="A3" s="79" t="s">
        <v>33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6"/>
      <c r="R3" s="76"/>
      <c r="S3" s="76"/>
      <c r="T3" s="76"/>
    </row>
    <row r="4" spans="1:20" ht="20.100000000000001" customHeight="1" x14ac:dyDescent="0.2">
      <c r="A4" s="87" t="s">
        <v>12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77"/>
      <c r="R4" s="77"/>
      <c r="S4" s="77"/>
      <c r="T4" s="77"/>
    </row>
    <row r="5" spans="1:20" ht="20.100000000000001" customHeight="1" thickBo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Q5" s="77"/>
      <c r="R5" s="77"/>
      <c r="S5" s="77"/>
      <c r="T5" s="77"/>
    </row>
    <row r="6" spans="1:20" ht="15.75" x14ac:dyDescent="0.2">
      <c r="A6" s="81" t="s">
        <v>0</v>
      </c>
      <c r="B6" s="83" t="s">
        <v>1</v>
      </c>
      <c r="C6" s="90" t="s">
        <v>121</v>
      </c>
      <c r="D6" s="83" t="s">
        <v>34</v>
      </c>
      <c r="E6" s="83"/>
      <c r="F6" s="83"/>
      <c r="G6" s="83" t="s">
        <v>35</v>
      </c>
      <c r="H6" s="83" t="s">
        <v>3</v>
      </c>
      <c r="I6" s="83"/>
      <c r="J6" s="83"/>
      <c r="K6" s="83"/>
      <c r="L6" s="83"/>
      <c r="M6" s="83" t="s">
        <v>4</v>
      </c>
      <c r="N6" s="83"/>
      <c r="O6" s="83"/>
      <c r="P6" s="86"/>
    </row>
    <row r="7" spans="1:20" s="56" customFormat="1" ht="16.5" thickBot="1" x14ac:dyDescent="0.25">
      <c r="A7" s="82"/>
      <c r="B7" s="84"/>
      <c r="C7" s="91"/>
      <c r="D7" s="19" t="s">
        <v>5</v>
      </c>
      <c r="E7" s="19" t="s">
        <v>6</v>
      </c>
      <c r="F7" s="19" t="s">
        <v>7</v>
      </c>
      <c r="G7" s="84"/>
      <c r="H7" s="19" t="s">
        <v>36</v>
      </c>
      <c r="I7" s="19" t="s">
        <v>20</v>
      </c>
      <c r="J7" s="19" t="s">
        <v>21</v>
      </c>
      <c r="K7" s="19" t="s">
        <v>22</v>
      </c>
      <c r="L7" s="19" t="s">
        <v>8</v>
      </c>
      <c r="M7" s="19" t="s">
        <v>9</v>
      </c>
      <c r="N7" s="19" t="s">
        <v>23</v>
      </c>
      <c r="O7" s="19" t="s">
        <v>24</v>
      </c>
      <c r="P7" s="20" t="s">
        <v>10</v>
      </c>
    </row>
    <row r="8" spans="1:20" ht="15.75" x14ac:dyDescent="0.2">
      <c r="A8" s="21" t="s">
        <v>41</v>
      </c>
      <c r="B8" s="38" t="s">
        <v>42</v>
      </c>
      <c r="C8" s="23">
        <v>100</v>
      </c>
      <c r="D8" s="23">
        <v>0.7</v>
      </c>
      <c r="E8" s="23">
        <v>0</v>
      </c>
      <c r="F8" s="23">
        <v>2.2000000000000002</v>
      </c>
      <c r="G8" s="23">
        <v>11.6</v>
      </c>
      <c r="H8" s="23">
        <v>1.4999999999999999E-2</v>
      </c>
      <c r="I8" s="23">
        <v>1.4999999999999999E-2</v>
      </c>
      <c r="J8" s="23">
        <v>0</v>
      </c>
      <c r="K8" s="23">
        <v>7.0000000000000007E-2</v>
      </c>
      <c r="L8" s="23">
        <v>5.8</v>
      </c>
      <c r="M8" s="23">
        <v>12</v>
      </c>
      <c r="N8" s="23">
        <v>22</v>
      </c>
      <c r="O8" s="23">
        <v>10</v>
      </c>
      <c r="P8" s="25">
        <v>0.03</v>
      </c>
    </row>
    <row r="9" spans="1:20" ht="15.75" x14ac:dyDescent="0.2">
      <c r="A9" s="26" t="s">
        <v>43</v>
      </c>
      <c r="B9" s="27" t="s">
        <v>141</v>
      </c>
      <c r="C9" s="28">
        <v>250</v>
      </c>
      <c r="D9" s="28">
        <v>4.8</v>
      </c>
      <c r="E9" s="28">
        <v>7.3</v>
      </c>
      <c r="F9" s="28">
        <v>12.4</v>
      </c>
      <c r="G9" s="28">
        <v>135</v>
      </c>
      <c r="H9" s="28">
        <v>0.1</v>
      </c>
      <c r="I9" s="28">
        <v>0.2</v>
      </c>
      <c r="J9" s="28">
        <v>20.5</v>
      </c>
      <c r="K9" s="28">
        <v>0.1</v>
      </c>
      <c r="L9" s="28">
        <v>8.8000000000000007</v>
      </c>
      <c r="M9" s="28">
        <v>143.5</v>
      </c>
      <c r="N9" s="28">
        <v>106.1</v>
      </c>
      <c r="O9" s="28">
        <v>25.4</v>
      </c>
      <c r="P9" s="31">
        <v>1</v>
      </c>
    </row>
    <row r="10" spans="1:20" ht="15.75" customHeight="1" x14ac:dyDescent="0.2">
      <c r="A10" s="26" t="s">
        <v>44</v>
      </c>
      <c r="B10" s="27" t="s">
        <v>138</v>
      </c>
      <c r="C10" s="28">
        <v>105</v>
      </c>
      <c r="D10" s="28">
        <v>16.2</v>
      </c>
      <c r="E10" s="28">
        <v>11.1</v>
      </c>
      <c r="F10" s="28">
        <v>8.6999999999999993</v>
      </c>
      <c r="G10" s="28">
        <v>200.1</v>
      </c>
      <c r="H10" s="28">
        <v>0.2</v>
      </c>
      <c r="I10" s="28">
        <v>0.15</v>
      </c>
      <c r="J10" s="28">
        <v>0</v>
      </c>
      <c r="K10" s="28">
        <v>0.4</v>
      </c>
      <c r="L10" s="28">
        <v>7.2</v>
      </c>
      <c r="M10" s="28">
        <v>18</v>
      </c>
      <c r="N10" s="28">
        <v>127</v>
      </c>
      <c r="O10" s="28">
        <v>11</v>
      </c>
      <c r="P10" s="31">
        <v>1.2</v>
      </c>
    </row>
    <row r="11" spans="1:20" ht="31.5" x14ac:dyDescent="0.2">
      <c r="A11" s="26" t="s">
        <v>45</v>
      </c>
      <c r="B11" s="27" t="s">
        <v>27</v>
      </c>
      <c r="C11" s="28">
        <v>180</v>
      </c>
      <c r="D11" s="28">
        <v>6.3</v>
      </c>
      <c r="E11" s="28">
        <v>9.5</v>
      </c>
      <c r="F11" s="28">
        <v>39.700000000000003</v>
      </c>
      <c r="G11" s="28">
        <v>225.15</v>
      </c>
      <c r="H11" s="28">
        <v>0.08</v>
      </c>
      <c r="I11" s="28">
        <v>1.0999999999999999E-2</v>
      </c>
      <c r="J11" s="28">
        <v>80</v>
      </c>
      <c r="K11" s="28">
        <v>1.7</v>
      </c>
      <c r="L11" s="28">
        <v>3.2</v>
      </c>
      <c r="M11" s="28">
        <v>17</v>
      </c>
      <c r="N11" s="28">
        <v>92</v>
      </c>
      <c r="O11" s="28">
        <v>28</v>
      </c>
      <c r="P11" s="31">
        <v>0.6</v>
      </c>
    </row>
    <row r="12" spans="1:20" ht="31.5" x14ac:dyDescent="0.2">
      <c r="A12" s="26" t="s">
        <v>46</v>
      </c>
      <c r="B12" s="27" t="s">
        <v>47</v>
      </c>
      <c r="C12" s="28">
        <v>50</v>
      </c>
      <c r="D12" s="28">
        <v>4.4000000000000004</v>
      </c>
      <c r="E12" s="28">
        <v>1.1399999999999999</v>
      </c>
      <c r="F12" s="28">
        <v>31.2</v>
      </c>
      <c r="G12" s="28">
        <v>152.66</v>
      </c>
      <c r="H12" s="28">
        <v>4.3999999999999997E-2</v>
      </c>
      <c r="I12" s="28">
        <v>1.2E-2</v>
      </c>
      <c r="J12" s="28">
        <v>0</v>
      </c>
      <c r="K12" s="28">
        <v>0.68</v>
      </c>
      <c r="L12" s="28">
        <v>0</v>
      </c>
      <c r="M12" s="28">
        <v>7.6</v>
      </c>
      <c r="N12" s="28">
        <v>16</v>
      </c>
      <c r="O12" s="28">
        <v>5.2</v>
      </c>
      <c r="P12" s="31">
        <v>0.48</v>
      </c>
    </row>
    <row r="13" spans="1:20" ht="15.75" x14ac:dyDescent="0.2">
      <c r="A13" s="26" t="s">
        <v>48</v>
      </c>
      <c r="B13" s="27" t="s">
        <v>49</v>
      </c>
      <c r="C13" s="28">
        <v>200</v>
      </c>
      <c r="D13" s="28">
        <v>0.39</v>
      </c>
      <c r="E13" s="28">
        <v>0</v>
      </c>
      <c r="F13" s="28">
        <v>30.8</v>
      </c>
      <c r="G13" s="28">
        <v>124.76</v>
      </c>
      <c r="H13" s="28">
        <v>0.02</v>
      </c>
      <c r="I13" s="28">
        <v>0.05</v>
      </c>
      <c r="J13" s="28">
        <v>0.2</v>
      </c>
      <c r="K13" s="28">
        <v>0.5</v>
      </c>
      <c r="L13" s="28">
        <v>1</v>
      </c>
      <c r="M13" s="28">
        <v>132</v>
      </c>
      <c r="N13" s="28">
        <v>130</v>
      </c>
      <c r="O13" s="28">
        <v>5</v>
      </c>
      <c r="P13" s="31">
        <v>1.4</v>
      </c>
    </row>
    <row r="14" spans="1:20" ht="15.75" x14ac:dyDescent="0.2">
      <c r="A14" s="26"/>
      <c r="B14" s="39" t="s">
        <v>16</v>
      </c>
      <c r="C14" s="40">
        <f>C8+C9+C10+C11+C12+C13</f>
        <v>885</v>
      </c>
      <c r="D14" s="40">
        <f t="shared" ref="D14:P14" si="0">D8+D9+D10+D11+D12+D13</f>
        <v>32.79</v>
      </c>
      <c r="E14" s="40">
        <f t="shared" si="0"/>
        <v>29.04</v>
      </c>
      <c r="F14" s="40">
        <f t="shared" si="0"/>
        <v>125</v>
      </c>
      <c r="G14" s="40">
        <f t="shared" si="0"/>
        <v>849.27</v>
      </c>
      <c r="H14" s="40">
        <f t="shared" si="0"/>
        <v>0.45900000000000002</v>
      </c>
      <c r="I14" s="40">
        <f ca="1">F11:I14=I8+I9+I10+I11+I12+I13</f>
        <v>0</v>
      </c>
      <c r="J14" s="40">
        <f t="shared" si="0"/>
        <v>100.7</v>
      </c>
      <c r="K14" s="40">
        <f t="shared" si="0"/>
        <v>3.45</v>
      </c>
      <c r="L14" s="40">
        <f t="shared" si="0"/>
        <v>26</v>
      </c>
      <c r="M14" s="40">
        <f t="shared" si="0"/>
        <v>330.1</v>
      </c>
      <c r="N14" s="40">
        <f t="shared" si="0"/>
        <v>493.1</v>
      </c>
      <c r="O14" s="40">
        <f t="shared" si="0"/>
        <v>84.600000000000009</v>
      </c>
      <c r="P14" s="40">
        <f t="shared" si="0"/>
        <v>4.71</v>
      </c>
    </row>
    <row r="15" spans="1:20" ht="16.5" thickBot="1" x14ac:dyDescent="0.25">
      <c r="A15" s="33"/>
      <c r="B15" s="34" t="s">
        <v>50</v>
      </c>
      <c r="C15" s="6">
        <f>C2+C14</f>
        <v>885</v>
      </c>
      <c r="D15" s="6">
        <f t="shared" ref="D15:P15" si="1">D2+D14</f>
        <v>32.79</v>
      </c>
      <c r="E15" s="6">
        <f t="shared" si="1"/>
        <v>29.04</v>
      </c>
      <c r="F15" s="6">
        <f t="shared" si="1"/>
        <v>125</v>
      </c>
      <c r="G15" s="6">
        <f t="shared" si="1"/>
        <v>849.27</v>
      </c>
      <c r="H15" s="6">
        <f t="shared" si="1"/>
        <v>0.45900000000000002</v>
      </c>
      <c r="I15" s="6">
        <f ca="1">I2+I14</f>
        <v>0.60200000000000009</v>
      </c>
      <c r="J15" s="6">
        <f t="shared" si="1"/>
        <v>100.7</v>
      </c>
      <c r="K15" s="6">
        <f t="shared" si="1"/>
        <v>3.45</v>
      </c>
      <c r="L15" s="6">
        <f t="shared" si="1"/>
        <v>26</v>
      </c>
      <c r="M15" s="6">
        <f t="shared" si="1"/>
        <v>330.1</v>
      </c>
      <c r="N15" s="6">
        <f t="shared" si="1"/>
        <v>493.1</v>
      </c>
      <c r="O15" s="6">
        <f t="shared" si="1"/>
        <v>84.600000000000009</v>
      </c>
      <c r="P15" s="6">
        <f t="shared" si="1"/>
        <v>4.71</v>
      </c>
    </row>
    <row r="17" spans="1:16" ht="20.25" x14ac:dyDescent="0.2">
      <c r="A17" s="79" t="s">
        <v>13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1:16" ht="20.25" x14ac:dyDescent="0.2">
      <c r="A18" s="87" t="s">
        <v>151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1:16" ht="21" thickBot="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6" ht="15.75" x14ac:dyDescent="0.2">
      <c r="A20" s="81" t="s">
        <v>0</v>
      </c>
      <c r="B20" s="83" t="s">
        <v>1</v>
      </c>
      <c r="C20" s="83" t="s">
        <v>54</v>
      </c>
      <c r="D20" s="83" t="s">
        <v>34</v>
      </c>
      <c r="E20" s="83"/>
      <c r="F20" s="83"/>
      <c r="G20" s="83" t="s">
        <v>35</v>
      </c>
      <c r="H20" s="83" t="s">
        <v>3</v>
      </c>
      <c r="I20" s="83"/>
      <c r="J20" s="83"/>
      <c r="K20" s="83"/>
      <c r="L20" s="83"/>
      <c r="M20" s="83" t="s">
        <v>4</v>
      </c>
      <c r="N20" s="83"/>
      <c r="O20" s="83"/>
      <c r="P20" s="86"/>
    </row>
    <row r="21" spans="1:16" ht="16.5" thickBot="1" x14ac:dyDescent="0.25">
      <c r="A21" s="82"/>
      <c r="B21" s="84"/>
      <c r="C21" s="84"/>
      <c r="D21" s="19" t="s">
        <v>5</v>
      </c>
      <c r="E21" s="19" t="s">
        <v>6</v>
      </c>
      <c r="F21" s="19" t="s">
        <v>7</v>
      </c>
      <c r="G21" s="84"/>
      <c r="H21" s="19" t="s">
        <v>36</v>
      </c>
      <c r="I21" s="19" t="s">
        <v>20</v>
      </c>
      <c r="J21" s="19" t="s">
        <v>21</v>
      </c>
      <c r="K21" s="19" t="s">
        <v>22</v>
      </c>
      <c r="L21" s="19" t="s">
        <v>8</v>
      </c>
      <c r="M21" s="19" t="s">
        <v>9</v>
      </c>
      <c r="N21" s="19" t="s">
        <v>23</v>
      </c>
      <c r="O21" s="19" t="s">
        <v>24</v>
      </c>
      <c r="P21" s="20" t="s">
        <v>10</v>
      </c>
    </row>
    <row r="22" spans="1:16" ht="15.75" x14ac:dyDescent="0.2">
      <c r="A22" s="21" t="s">
        <v>41</v>
      </c>
      <c r="B22" s="38" t="s">
        <v>42</v>
      </c>
      <c r="C22" s="23">
        <v>100</v>
      </c>
      <c r="D22" s="23">
        <v>0.7</v>
      </c>
      <c r="E22" s="23">
        <v>0</v>
      </c>
      <c r="F22" s="23">
        <v>2.2000000000000002</v>
      </c>
      <c r="G22" s="23">
        <v>11.6</v>
      </c>
      <c r="H22" s="23">
        <v>1.4999999999999999E-2</v>
      </c>
      <c r="I22" s="23">
        <v>1.4999999999999999E-2</v>
      </c>
      <c r="J22" s="23">
        <v>0</v>
      </c>
      <c r="K22" s="23">
        <v>7.0000000000000007E-2</v>
      </c>
      <c r="L22" s="23">
        <v>5.8</v>
      </c>
      <c r="M22" s="23">
        <v>12</v>
      </c>
      <c r="N22" s="23">
        <v>22</v>
      </c>
      <c r="O22" s="23">
        <v>10</v>
      </c>
      <c r="P22" s="25">
        <v>0.03</v>
      </c>
    </row>
    <row r="23" spans="1:16" ht="31.5" x14ac:dyDescent="0.2">
      <c r="A23" s="26" t="s">
        <v>56</v>
      </c>
      <c r="B23" s="27" t="s">
        <v>57</v>
      </c>
      <c r="C23" s="28">
        <v>250</v>
      </c>
      <c r="D23" s="28">
        <v>2.2000000000000002</v>
      </c>
      <c r="E23" s="28">
        <v>7.2</v>
      </c>
      <c r="F23" s="28">
        <v>13.5</v>
      </c>
      <c r="G23" s="28">
        <v>128</v>
      </c>
      <c r="H23" s="28">
        <v>0.14499999999999999</v>
      </c>
      <c r="I23" s="28">
        <v>0.15</v>
      </c>
      <c r="J23" s="28">
        <v>17</v>
      </c>
      <c r="K23" s="28">
        <v>0.5</v>
      </c>
      <c r="L23" s="28">
        <v>5</v>
      </c>
      <c r="M23" s="28">
        <v>102</v>
      </c>
      <c r="N23" s="28">
        <v>77.5</v>
      </c>
      <c r="O23" s="28">
        <v>8.5</v>
      </c>
      <c r="P23" s="31">
        <v>0.35</v>
      </c>
    </row>
    <row r="24" spans="1:16" ht="15.75" customHeight="1" x14ac:dyDescent="0.2">
      <c r="A24" s="4" t="s">
        <v>58</v>
      </c>
      <c r="B24" s="27" t="s">
        <v>59</v>
      </c>
      <c r="C24" s="28">
        <v>120</v>
      </c>
      <c r="D24" s="28">
        <v>17.600000000000001</v>
      </c>
      <c r="E24" s="28">
        <v>15</v>
      </c>
      <c r="F24" s="28">
        <v>9.6999999999999993</v>
      </c>
      <c r="G24" s="28">
        <v>244.2</v>
      </c>
      <c r="H24" s="28">
        <v>0.08</v>
      </c>
      <c r="I24" s="28">
        <v>0.15</v>
      </c>
      <c r="J24" s="28">
        <v>60</v>
      </c>
      <c r="K24" s="28">
        <v>1.08</v>
      </c>
      <c r="L24" s="28">
        <v>17</v>
      </c>
      <c r="M24" s="28">
        <v>161.6</v>
      </c>
      <c r="N24" s="28">
        <v>244.4</v>
      </c>
      <c r="O24" s="28">
        <v>39</v>
      </c>
      <c r="P24" s="31">
        <v>0.3</v>
      </c>
    </row>
    <row r="25" spans="1:16" ht="15.75" x14ac:dyDescent="0.2">
      <c r="A25" s="26">
        <v>523</v>
      </c>
      <c r="B25" s="27" t="s">
        <v>19</v>
      </c>
      <c r="C25" s="28">
        <v>180</v>
      </c>
      <c r="D25" s="28">
        <v>9.8000000000000007</v>
      </c>
      <c r="E25" s="28">
        <v>10.8</v>
      </c>
      <c r="F25" s="28">
        <v>39.200000000000003</v>
      </c>
      <c r="G25" s="28">
        <v>293.3</v>
      </c>
      <c r="H25" s="28">
        <v>0.14000000000000001</v>
      </c>
      <c r="I25" s="28">
        <v>0.11</v>
      </c>
      <c r="J25" s="28">
        <v>0</v>
      </c>
      <c r="K25" s="28">
        <v>0.62</v>
      </c>
      <c r="L25" s="28">
        <v>8</v>
      </c>
      <c r="M25" s="28">
        <v>84</v>
      </c>
      <c r="N25" s="28">
        <v>42.5</v>
      </c>
      <c r="O25" s="28">
        <v>24</v>
      </c>
      <c r="P25" s="31">
        <v>0.35</v>
      </c>
    </row>
    <row r="26" spans="1:16" ht="30" x14ac:dyDescent="0.2">
      <c r="A26" s="4" t="s">
        <v>53</v>
      </c>
      <c r="B26" s="27" t="s">
        <v>47</v>
      </c>
      <c r="C26" s="28">
        <v>50</v>
      </c>
      <c r="D26" s="28">
        <v>4.4000000000000004</v>
      </c>
      <c r="E26" s="28">
        <v>1.1399999999999999</v>
      </c>
      <c r="F26" s="28">
        <v>31.2</v>
      </c>
      <c r="G26" s="28">
        <v>152.66</v>
      </c>
      <c r="H26" s="28">
        <v>4.3999999999999997E-2</v>
      </c>
      <c r="I26" s="28">
        <v>1.2E-2</v>
      </c>
      <c r="J26" s="28">
        <v>0</v>
      </c>
      <c r="K26" s="28">
        <v>0.68</v>
      </c>
      <c r="L26" s="28">
        <v>0</v>
      </c>
      <c r="M26" s="28">
        <v>7.6</v>
      </c>
      <c r="N26" s="28">
        <v>16</v>
      </c>
      <c r="O26" s="28">
        <v>5.2</v>
      </c>
      <c r="P26" s="31">
        <v>0.48</v>
      </c>
    </row>
    <row r="27" spans="1:16" ht="15.75" x14ac:dyDescent="0.2">
      <c r="A27" s="26" t="s">
        <v>61</v>
      </c>
      <c r="B27" s="27" t="s">
        <v>60</v>
      </c>
      <c r="C27" s="28">
        <v>200</v>
      </c>
      <c r="D27" s="28">
        <v>0.1</v>
      </c>
      <c r="E27" s="28">
        <v>0</v>
      </c>
      <c r="F27" s="28">
        <v>24.2</v>
      </c>
      <c r="G27" s="28">
        <v>97.2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3.45</v>
      </c>
      <c r="N27" s="28">
        <v>5</v>
      </c>
      <c r="O27" s="28">
        <v>5</v>
      </c>
      <c r="P27" s="31">
        <v>0.6</v>
      </c>
    </row>
    <row r="28" spans="1:16" ht="15.75" x14ac:dyDescent="0.2">
      <c r="A28" s="26"/>
      <c r="B28" s="39" t="s">
        <v>16</v>
      </c>
      <c r="C28" s="40">
        <f>C22+C23+C24+C25+C26+C27</f>
        <v>900</v>
      </c>
      <c r="D28" s="40">
        <f t="shared" ref="D28:P28" si="2">D22+D23+D24+D25+D26+D27</f>
        <v>34.800000000000004</v>
      </c>
      <c r="E28" s="40">
        <f t="shared" si="2"/>
        <v>34.14</v>
      </c>
      <c r="F28" s="40">
        <f t="shared" si="2"/>
        <v>120</v>
      </c>
      <c r="G28" s="40">
        <f t="shared" si="2"/>
        <v>926.95999999999992</v>
      </c>
      <c r="H28" s="40">
        <f t="shared" si="2"/>
        <v>0.42399999999999999</v>
      </c>
      <c r="I28" s="40">
        <f t="shared" si="2"/>
        <v>0.43699999999999994</v>
      </c>
      <c r="J28" s="40">
        <f t="shared" si="2"/>
        <v>77</v>
      </c>
      <c r="K28" s="40">
        <f t="shared" si="2"/>
        <v>2.95</v>
      </c>
      <c r="L28" s="40">
        <f t="shared" si="2"/>
        <v>35.799999999999997</v>
      </c>
      <c r="M28" s="40">
        <f t="shared" si="2"/>
        <v>370.65000000000003</v>
      </c>
      <c r="N28" s="40">
        <f t="shared" si="2"/>
        <v>407.4</v>
      </c>
      <c r="O28" s="40">
        <f t="shared" si="2"/>
        <v>91.7</v>
      </c>
      <c r="P28" s="40">
        <f t="shared" si="2"/>
        <v>2.11</v>
      </c>
    </row>
    <row r="29" spans="1:16" ht="16.5" thickBot="1" x14ac:dyDescent="0.25">
      <c r="A29" s="33"/>
      <c r="B29" s="34" t="s">
        <v>50</v>
      </c>
      <c r="C29" s="6">
        <f>C16+C28</f>
        <v>900</v>
      </c>
      <c r="D29" s="6">
        <f t="shared" ref="D29:P29" si="3">D16+D28</f>
        <v>34.800000000000004</v>
      </c>
      <c r="E29" s="6">
        <f t="shared" si="3"/>
        <v>34.14</v>
      </c>
      <c r="F29" s="6">
        <f t="shared" si="3"/>
        <v>120</v>
      </c>
      <c r="G29" s="6">
        <f t="shared" si="3"/>
        <v>926.95999999999992</v>
      </c>
      <c r="H29" s="6">
        <f t="shared" si="3"/>
        <v>0.42399999999999999</v>
      </c>
      <c r="I29" s="6">
        <f t="shared" si="3"/>
        <v>0.43699999999999994</v>
      </c>
      <c r="J29" s="6">
        <f t="shared" si="3"/>
        <v>77</v>
      </c>
      <c r="K29" s="6">
        <f t="shared" si="3"/>
        <v>2.95</v>
      </c>
      <c r="L29" s="6">
        <f t="shared" si="3"/>
        <v>35.799999999999997</v>
      </c>
      <c r="M29" s="6">
        <f t="shared" si="3"/>
        <v>370.65000000000003</v>
      </c>
      <c r="N29" s="6">
        <f t="shared" si="3"/>
        <v>407.4</v>
      </c>
      <c r="O29" s="6">
        <f t="shared" si="3"/>
        <v>91.7</v>
      </c>
      <c r="P29" s="6">
        <f t="shared" si="3"/>
        <v>2.11</v>
      </c>
    </row>
    <row r="32" spans="1:16" ht="20.25" x14ac:dyDescent="0.2">
      <c r="A32" s="79" t="s">
        <v>25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ht="20.25" x14ac:dyDescent="0.2">
      <c r="A33" s="87" t="s">
        <v>151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spans="1:16" ht="21" thickBot="1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6" ht="15.75" x14ac:dyDescent="0.2">
      <c r="A35" s="81" t="s">
        <v>0</v>
      </c>
      <c r="B35" s="83" t="s">
        <v>1</v>
      </c>
      <c r="C35" s="83" t="s">
        <v>54</v>
      </c>
      <c r="D35" s="83" t="s">
        <v>34</v>
      </c>
      <c r="E35" s="83"/>
      <c r="F35" s="83"/>
      <c r="G35" s="83" t="s">
        <v>35</v>
      </c>
      <c r="H35" s="83" t="s">
        <v>3</v>
      </c>
      <c r="I35" s="83"/>
      <c r="J35" s="83"/>
      <c r="K35" s="83"/>
      <c r="L35" s="83"/>
      <c r="M35" s="83" t="s">
        <v>4</v>
      </c>
      <c r="N35" s="83"/>
      <c r="O35" s="83"/>
      <c r="P35" s="86"/>
    </row>
    <row r="36" spans="1:16" ht="16.5" thickBot="1" x14ac:dyDescent="0.25">
      <c r="A36" s="82"/>
      <c r="B36" s="84"/>
      <c r="C36" s="84"/>
      <c r="D36" s="19" t="s">
        <v>5</v>
      </c>
      <c r="E36" s="19" t="s">
        <v>6</v>
      </c>
      <c r="F36" s="19" t="s">
        <v>7</v>
      </c>
      <c r="G36" s="84"/>
      <c r="H36" s="19" t="s">
        <v>36</v>
      </c>
      <c r="I36" s="19" t="s">
        <v>20</v>
      </c>
      <c r="J36" s="19" t="s">
        <v>21</v>
      </c>
      <c r="K36" s="19" t="s">
        <v>22</v>
      </c>
      <c r="L36" s="19" t="s">
        <v>8</v>
      </c>
      <c r="M36" s="19" t="s">
        <v>9</v>
      </c>
      <c r="N36" s="19" t="s">
        <v>23</v>
      </c>
      <c r="O36" s="19" t="s">
        <v>24</v>
      </c>
      <c r="P36" s="20" t="s">
        <v>10</v>
      </c>
    </row>
    <row r="37" spans="1:16" ht="15.75" x14ac:dyDescent="0.2">
      <c r="A37" s="21" t="s">
        <v>41</v>
      </c>
      <c r="B37" s="22" t="s">
        <v>42</v>
      </c>
      <c r="C37" s="23">
        <v>100</v>
      </c>
      <c r="D37" s="23">
        <v>0.7</v>
      </c>
      <c r="E37" s="23">
        <v>0</v>
      </c>
      <c r="F37" s="23">
        <v>2.2000000000000002</v>
      </c>
      <c r="G37" s="23">
        <v>11.6</v>
      </c>
      <c r="H37" s="23">
        <v>1.4999999999999999E-2</v>
      </c>
      <c r="I37" s="23">
        <v>1.4999999999999999E-2</v>
      </c>
      <c r="J37" s="23">
        <v>0</v>
      </c>
      <c r="K37" s="23">
        <v>7.0000000000000007E-2</v>
      </c>
      <c r="L37" s="23">
        <v>5.8</v>
      </c>
      <c r="M37" s="23">
        <v>12</v>
      </c>
      <c r="N37" s="23">
        <v>22</v>
      </c>
      <c r="O37" s="23">
        <v>10</v>
      </c>
      <c r="P37" s="25">
        <v>0.03</v>
      </c>
    </row>
    <row r="38" spans="1:16" ht="31.5" x14ac:dyDescent="0.2">
      <c r="A38" s="26" t="s">
        <v>66</v>
      </c>
      <c r="B38" s="32" t="s">
        <v>70</v>
      </c>
      <c r="C38" s="28">
        <v>250</v>
      </c>
      <c r="D38" s="28">
        <v>8.1999999999999993</v>
      </c>
      <c r="E38" s="28">
        <v>10.6</v>
      </c>
      <c r="F38" s="28">
        <v>29.5</v>
      </c>
      <c r="G38" s="28">
        <v>241.5</v>
      </c>
      <c r="H38" s="28">
        <v>0.105</v>
      </c>
      <c r="I38" s="28">
        <v>0.03</v>
      </c>
      <c r="J38" s="28">
        <v>115</v>
      </c>
      <c r="K38" s="28">
        <v>0.1</v>
      </c>
      <c r="L38" s="28">
        <v>5.8</v>
      </c>
      <c r="M38" s="28">
        <v>30</v>
      </c>
      <c r="N38" s="28">
        <v>112.5</v>
      </c>
      <c r="O38" s="28">
        <v>18.5</v>
      </c>
      <c r="P38" s="31">
        <v>0.06</v>
      </c>
    </row>
    <row r="39" spans="1:16" ht="15.75" customHeight="1" x14ac:dyDescent="0.2">
      <c r="A39" s="26" t="s">
        <v>120</v>
      </c>
      <c r="B39" s="32" t="s">
        <v>67</v>
      </c>
      <c r="C39" s="28">
        <v>100</v>
      </c>
      <c r="D39" s="28">
        <v>12.8</v>
      </c>
      <c r="E39" s="28">
        <v>6.7</v>
      </c>
      <c r="F39" s="28">
        <v>10.3</v>
      </c>
      <c r="G39" s="28">
        <v>143.69999999999999</v>
      </c>
      <c r="H39" s="28">
        <v>0.05</v>
      </c>
      <c r="I39" s="28">
        <v>0.06</v>
      </c>
      <c r="J39" s="28">
        <v>40</v>
      </c>
      <c r="K39" s="28">
        <v>0.16</v>
      </c>
      <c r="L39" s="28">
        <v>6.5</v>
      </c>
      <c r="M39" s="28">
        <v>54</v>
      </c>
      <c r="N39" s="28">
        <v>154.5</v>
      </c>
      <c r="O39" s="28">
        <v>27.5</v>
      </c>
      <c r="P39" s="31">
        <v>1.55</v>
      </c>
    </row>
    <row r="40" spans="1:16" ht="15.75" x14ac:dyDescent="0.2">
      <c r="A40" s="26" t="s">
        <v>68</v>
      </c>
      <c r="B40" s="32" t="s">
        <v>69</v>
      </c>
      <c r="C40" s="28">
        <v>180</v>
      </c>
      <c r="D40" s="28">
        <v>3.8</v>
      </c>
      <c r="E40" s="28">
        <v>8.6999999999999993</v>
      </c>
      <c r="F40" s="28">
        <v>27.8</v>
      </c>
      <c r="G40" s="28">
        <v>208.8</v>
      </c>
      <c r="H40" s="28">
        <v>0.12</v>
      </c>
      <c r="I40" s="28">
        <v>0.1</v>
      </c>
      <c r="J40" s="28">
        <v>35</v>
      </c>
      <c r="K40" s="28">
        <v>5.3999999999999999E-2</v>
      </c>
      <c r="L40" s="28">
        <v>7.2</v>
      </c>
      <c r="M40" s="28">
        <v>18</v>
      </c>
      <c r="N40" s="28">
        <v>81</v>
      </c>
      <c r="O40" s="28">
        <v>1.2</v>
      </c>
      <c r="P40" s="31">
        <v>0.08</v>
      </c>
    </row>
    <row r="41" spans="1:16" ht="30" x14ac:dyDescent="0.2">
      <c r="A41" s="4" t="s">
        <v>53</v>
      </c>
      <c r="B41" s="32" t="s">
        <v>47</v>
      </c>
      <c r="C41" s="28">
        <v>50</v>
      </c>
      <c r="D41" s="28">
        <v>4.4000000000000004</v>
      </c>
      <c r="E41" s="28">
        <v>1.1399999999999999</v>
      </c>
      <c r="F41" s="28">
        <v>31.2</v>
      </c>
      <c r="G41" s="28">
        <v>152.66</v>
      </c>
      <c r="H41" s="28">
        <v>4.3999999999999997E-2</v>
      </c>
      <c r="I41" s="28">
        <v>1.2E-2</v>
      </c>
      <c r="J41" s="28">
        <v>0</v>
      </c>
      <c r="K41" s="28">
        <v>0.68</v>
      </c>
      <c r="L41" s="28">
        <v>0</v>
      </c>
      <c r="M41" s="28">
        <v>7.6</v>
      </c>
      <c r="N41" s="28">
        <v>16</v>
      </c>
      <c r="O41" s="28">
        <v>5.2</v>
      </c>
      <c r="P41" s="31">
        <v>0.48</v>
      </c>
    </row>
    <row r="42" spans="1:16" ht="15.75" x14ac:dyDescent="0.2">
      <c r="A42" s="26">
        <v>628</v>
      </c>
      <c r="B42" s="32" t="s">
        <v>14</v>
      </c>
      <c r="C42" s="28">
        <v>200</v>
      </c>
      <c r="D42" s="28">
        <v>0.2</v>
      </c>
      <c r="E42" s="28">
        <v>0</v>
      </c>
      <c r="F42" s="28">
        <v>14.5</v>
      </c>
      <c r="G42" s="28">
        <v>58.8</v>
      </c>
      <c r="H42" s="28">
        <v>0.02</v>
      </c>
      <c r="I42" s="28">
        <v>0.2</v>
      </c>
      <c r="J42" s="28">
        <v>1</v>
      </c>
      <c r="K42" s="28">
        <v>0.2</v>
      </c>
      <c r="L42" s="28">
        <v>1</v>
      </c>
      <c r="M42" s="28">
        <v>62</v>
      </c>
      <c r="N42" s="28">
        <v>30</v>
      </c>
      <c r="O42" s="28">
        <v>22</v>
      </c>
      <c r="P42" s="31">
        <v>1.4</v>
      </c>
    </row>
    <row r="43" spans="1:16" ht="15.75" x14ac:dyDescent="0.2">
      <c r="A43" s="26"/>
      <c r="B43" s="39" t="s">
        <v>16</v>
      </c>
      <c r="C43" s="39">
        <f>C37+C38+C39+C40+C41+C42</f>
        <v>880</v>
      </c>
      <c r="D43" s="39">
        <f t="shared" ref="D43:P43" si="4">D37+D38+D39+D40+D41+D42</f>
        <v>30.099999999999998</v>
      </c>
      <c r="E43" s="39">
        <f t="shared" si="4"/>
        <v>27.14</v>
      </c>
      <c r="F43" s="39">
        <f t="shared" si="4"/>
        <v>115.5</v>
      </c>
      <c r="G43" s="39">
        <f t="shared" si="4"/>
        <v>817.05999999999983</v>
      </c>
      <c r="H43" s="39">
        <f t="shared" si="4"/>
        <v>0.35399999999999998</v>
      </c>
      <c r="I43" s="39">
        <f t="shared" si="4"/>
        <v>0.41700000000000004</v>
      </c>
      <c r="J43" s="39">
        <f t="shared" si="4"/>
        <v>191</v>
      </c>
      <c r="K43" s="39">
        <f t="shared" si="4"/>
        <v>1.264</v>
      </c>
      <c r="L43" s="39">
        <f t="shared" si="4"/>
        <v>26.3</v>
      </c>
      <c r="M43" s="39">
        <f t="shared" si="4"/>
        <v>183.6</v>
      </c>
      <c r="N43" s="39">
        <f t="shared" si="4"/>
        <v>416</v>
      </c>
      <c r="O43" s="39">
        <f t="shared" si="4"/>
        <v>84.4</v>
      </c>
      <c r="P43" s="44">
        <f t="shared" si="4"/>
        <v>3.6</v>
      </c>
    </row>
    <row r="44" spans="1:16" ht="16.5" thickBot="1" x14ac:dyDescent="0.3">
      <c r="A44" s="33"/>
      <c r="B44" s="34" t="s">
        <v>50</v>
      </c>
      <c r="C44" s="45">
        <f>C30+C43</f>
        <v>880</v>
      </c>
      <c r="D44" s="45">
        <f t="shared" ref="D44:P44" si="5">D30+D43</f>
        <v>30.099999999999998</v>
      </c>
      <c r="E44" s="45">
        <f t="shared" si="5"/>
        <v>27.14</v>
      </c>
      <c r="F44" s="45">
        <f t="shared" si="5"/>
        <v>115.5</v>
      </c>
      <c r="G44" s="6">
        <f t="shared" si="5"/>
        <v>817.05999999999983</v>
      </c>
      <c r="H44" s="45">
        <f t="shared" si="5"/>
        <v>0.35399999999999998</v>
      </c>
      <c r="I44" s="45">
        <f t="shared" si="5"/>
        <v>0.41700000000000004</v>
      </c>
      <c r="J44" s="45">
        <f t="shared" si="5"/>
        <v>191</v>
      </c>
      <c r="K44" s="45">
        <f t="shared" si="5"/>
        <v>1.264</v>
      </c>
      <c r="L44" s="45">
        <f t="shared" si="5"/>
        <v>26.3</v>
      </c>
      <c r="M44" s="45">
        <f t="shared" si="5"/>
        <v>183.6</v>
      </c>
      <c r="N44" s="45">
        <f t="shared" si="5"/>
        <v>416</v>
      </c>
      <c r="O44" s="45">
        <f t="shared" si="5"/>
        <v>84.4</v>
      </c>
      <c r="P44" s="46">
        <f t="shared" si="5"/>
        <v>3.6</v>
      </c>
    </row>
    <row r="46" spans="1:16" ht="20.25" x14ac:dyDescent="0.2">
      <c r="A46" s="79" t="s">
        <v>71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</row>
    <row r="47" spans="1:16" ht="20.25" x14ac:dyDescent="0.2">
      <c r="A47" s="87" t="s">
        <v>151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ht="21" thickBo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6" ht="15.75" x14ac:dyDescent="0.2">
      <c r="A49" s="81" t="s">
        <v>0</v>
      </c>
      <c r="B49" s="83" t="s">
        <v>1</v>
      </c>
      <c r="C49" s="83" t="s">
        <v>54</v>
      </c>
      <c r="D49" s="83" t="s">
        <v>34</v>
      </c>
      <c r="E49" s="83"/>
      <c r="F49" s="83"/>
      <c r="G49" s="83" t="s">
        <v>35</v>
      </c>
      <c r="H49" s="83" t="s">
        <v>3</v>
      </c>
      <c r="I49" s="83"/>
      <c r="J49" s="83"/>
      <c r="K49" s="83"/>
      <c r="L49" s="83"/>
      <c r="M49" s="83" t="s">
        <v>4</v>
      </c>
      <c r="N49" s="83"/>
      <c r="O49" s="83"/>
      <c r="P49" s="86"/>
    </row>
    <row r="50" spans="1:16" ht="16.5" thickBot="1" x14ac:dyDescent="0.25">
      <c r="A50" s="82"/>
      <c r="B50" s="84"/>
      <c r="C50" s="84"/>
      <c r="D50" s="19" t="s">
        <v>5</v>
      </c>
      <c r="E50" s="19" t="s">
        <v>6</v>
      </c>
      <c r="F50" s="19" t="s">
        <v>7</v>
      </c>
      <c r="G50" s="84"/>
      <c r="H50" s="19" t="s">
        <v>36</v>
      </c>
      <c r="I50" s="19" t="s">
        <v>20</v>
      </c>
      <c r="J50" s="19" t="s">
        <v>21</v>
      </c>
      <c r="K50" s="19" t="s">
        <v>22</v>
      </c>
      <c r="L50" s="19" t="s">
        <v>8</v>
      </c>
      <c r="M50" s="19" t="s">
        <v>9</v>
      </c>
      <c r="N50" s="19" t="s">
        <v>23</v>
      </c>
      <c r="O50" s="19" t="s">
        <v>24</v>
      </c>
      <c r="P50" s="20" t="s">
        <v>10</v>
      </c>
    </row>
    <row r="51" spans="1:16" ht="15.75" x14ac:dyDescent="0.2">
      <c r="A51" s="21" t="s">
        <v>41</v>
      </c>
      <c r="B51" s="38" t="s">
        <v>42</v>
      </c>
      <c r="C51" s="23">
        <v>100</v>
      </c>
      <c r="D51" s="23">
        <v>0.7</v>
      </c>
      <c r="E51" s="23">
        <v>0</v>
      </c>
      <c r="F51" s="23">
        <v>2.2000000000000002</v>
      </c>
      <c r="G51" s="23">
        <v>11.6</v>
      </c>
      <c r="H51" s="23">
        <v>1.4999999999999999E-2</v>
      </c>
      <c r="I51" s="23">
        <v>1.4999999999999999E-2</v>
      </c>
      <c r="J51" s="23">
        <v>0</v>
      </c>
      <c r="K51" s="23">
        <v>7.0000000000000007E-2</v>
      </c>
      <c r="L51" s="23">
        <v>5.8</v>
      </c>
      <c r="M51" s="23">
        <v>12</v>
      </c>
      <c r="N51" s="23">
        <v>22</v>
      </c>
      <c r="O51" s="23">
        <v>10</v>
      </c>
      <c r="P51" s="25">
        <v>0.03</v>
      </c>
    </row>
    <row r="52" spans="1:16" ht="31.5" x14ac:dyDescent="0.2">
      <c r="A52" s="28" t="s">
        <v>75</v>
      </c>
      <c r="B52" s="27" t="s">
        <v>76</v>
      </c>
      <c r="C52" s="28">
        <v>250</v>
      </c>
      <c r="D52" s="28">
        <v>12.5</v>
      </c>
      <c r="E52" s="28">
        <v>5</v>
      </c>
      <c r="F52" s="28">
        <v>18.3</v>
      </c>
      <c r="G52" s="28">
        <v>168.2</v>
      </c>
      <c r="H52" s="28">
        <v>5.5E-2</v>
      </c>
      <c r="I52" s="28">
        <v>0.05</v>
      </c>
      <c r="J52" s="28">
        <v>5</v>
      </c>
      <c r="K52" s="28">
        <v>0.8</v>
      </c>
      <c r="L52" s="28">
        <v>8</v>
      </c>
      <c r="M52" s="28">
        <v>63</v>
      </c>
      <c r="N52" s="28">
        <v>198.6</v>
      </c>
      <c r="O52" s="28">
        <v>2.5</v>
      </c>
      <c r="P52" s="28">
        <v>0.65</v>
      </c>
    </row>
    <row r="53" spans="1:16" ht="24.75" customHeight="1" x14ac:dyDescent="0.2">
      <c r="A53" s="28" t="s">
        <v>77</v>
      </c>
      <c r="B53" s="27" t="s">
        <v>78</v>
      </c>
      <c r="C53" s="28">
        <v>120</v>
      </c>
      <c r="D53" s="28">
        <v>16.5</v>
      </c>
      <c r="E53" s="28">
        <v>20.9</v>
      </c>
      <c r="F53" s="28">
        <v>13.9</v>
      </c>
      <c r="G53" s="28">
        <v>309.7</v>
      </c>
      <c r="H53" s="28">
        <v>0.25</v>
      </c>
      <c r="I53" s="28">
        <v>0.55000000000000004</v>
      </c>
      <c r="J53" s="28">
        <v>57</v>
      </c>
      <c r="K53" s="28">
        <v>0.32</v>
      </c>
      <c r="L53" s="28">
        <v>1.57</v>
      </c>
      <c r="M53" s="28">
        <v>261</v>
      </c>
      <c r="N53" s="28">
        <v>601</v>
      </c>
      <c r="O53" s="28">
        <v>54</v>
      </c>
      <c r="P53" s="28">
        <v>0.56000000000000005</v>
      </c>
    </row>
    <row r="54" spans="1:16" ht="24" customHeight="1" x14ac:dyDescent="0.2">
      <c r="A54" s="28" t="s">
        <v>79</v>
      </c>
      <c r="B54" s="27" t="s">
        <v>30</v>
      </c>
      <c r="C54" s="28">
        <v>180</v>
      </c>
      <c r="D54" s="28">
        <v>4.3</v>
      </c>
      <c r="E54" s="28">
        <v>7.2</v>
      </c>
      <c r="F54" s="28">
        <v>44.4</v>
      </c>
      <c r="G54" s="28">
        <v>259.60000000000002</v>
      </c>
      <c r="H54" s="28">
        <v>0.05</v>
      </c>
      <c r="I54" s="28">
        <v>0.03</v>
      </c>
      <c r="J54" s="28">
        <v>0</v>
      </c>
      <c r="K54" s="28">
        <v>0.25</v>
      </c>
      <c r="L54" s="28">
        <v>0.9</v>
      </c>
      <c r="M54" s="28">
        <v>54</v>
      </c>
      <c r="N54" s="28">
        <v>97</v>
      </c>
      <c r="O54" s="28">
        <v>31</v>
      </c>
      <c r="P54" s="28">
        <v>0.55000000000000004</v>
      </c>
    </row>
    <row r="55" spans="1:16" ht="30" x14ac:dyDescent="0.2">
      <c r="A55" s="3" t="s">
        <v>53</v>
      </c>
      <c r="B55" s="27" t="s">
        <v>47</v>
      </c>
      <c r="C55" s="28">
        <v>50</v>
      </c>
      <c r="D55" s="28">
        <v>4.4000000000000004</v>
      </c>
      <c r="E55" s="28">
        <v>1.1399999999999999</v>
      </c>
      <c r="F55" s="28">
        <v>31.2</v>
      </c>
      <c r="G55" s="28">
        <v>152.66</v>
      </c>
      <c r="H55" s="28">
        <v>4.3999999999999997E-2</v>
      </c>
      <c r="I55" s="28">
        <v>1.2E-2</v>
      </c>
      <c r="J55" s="28">
        <v>0</v>
      </c>
      <c r="K55" s="28">
        <v>0.68</v>
      </c>
      <c r="L55" s="28">
        <v>0</v>
      </c>
      <c r="M55" s="28">
        <v>7.6</v>
      </c>
      <c r="N55" s="28">
        <v>16</v>
      </c>
      <c r="O55" s="28">
        <v>5.2</v>
      </c>
      <c r="P55" s="28">
        <v>0.48</v>
      </c>
    </row>
    <row r="56" spans="1:16" ht="15.75" x14ac:dyDescent="0.2">
      <c r="A56" s="28" t="s">
        <v>80</v>
      </c>
      <c r="B56" s="27" t="s">
        <v>81</v>
      </c>
      <c r="C56" s="28">
        <v>200</v>
      </c>
      <c r="D56" s="28">
        <v>1</v>
      </c>
      <c r="E56" s="28">
        <v>0</v>
      </c>
      <c r="F56" s="28">
        <v>21</v>
      </c>
      <c r="G56" s="28">
        <v>88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3.45</v>
      </c>
      <c r="N56" s="28">
        <v>5</v>
      </c>
      <c r="O56" s="28">
        <v>5</v>
      </c>
      <c r="P56" s="28">
        <v>0.6</v>
      </c>
    </row>
    <row r="57" spans="1:16" ht="20.25" customHeight="1" x14ac:dyDescent="0.2">
      <c r="A57" s="26"/>
      <c r="B57" s="39" t="s">
        <v>16</v>
      </c>
      <c r="C57" s="39">
        <f>C51+C52+C53+C54+C55+C56</f>
        <v>900</v>
      </c>
      <c r="D57" s="39">
        <f t="shared" ref="D57:P57" si="6">D51+D52+D53+D54+D55+D56</f>
        <v>39.4</v>
      </c>
      <c r="E57" s="39">
        <f t="shared" si="6"/>
        <v>34.24</v>
      </c>
      <c r="F57" s="39">
        <f t="shared" si="6"/>
        <v>131</v>
      </c>
      <c r="G57" s="39">
        <f t="shared" si="6"/>
        <v>989.76</v>
      </c>
      <c r="H57" s="39">
        <f t="shared" si="6"/>
        <v>0.41399999999999998</v>
      </c>
      <c r="I57" s="39">
        <f t="shared" si="6"/>
        <v>0.65700000000000003</v>
      </c>
      <c r="J57" s="39">
        <f t="shared" si="6"/>
        <v>62</v>
      </c>
      <c r="K57" s="39">
        <f t="shared" si="6"/>
        <v>2.12</v>
      </c>
      <c r="L57" s="39">
        <f t="shared" si="6"/>
        <v>16.27</v>
      </c>
      <c r="M57" s="39">
        <f t="shared" si="6"/>
        <v>401.05</v>
      </c>
      <c r="N57" s="39">
        <f t="shared" si="6"/>
        <v>939.6</v>
      </c>
      <c r="O57" s="39">
        <f t="shared" si="6"/>
        <v>107.7</v>
      </c>
      <c r="P57" s="39">
        <f t="shared" si="6"/>
        <v>2.8700000000000006</v>
      </c>
    </row>
    <row r="58" spans="1:16" ht="21" customHeight="1" thickBot="1" x14ac:dyDescent="0.3">
      <c r="A58" s="33"/>
      <c r="B58" s="34" t="s">
        <v>50</v>
      </c>
      <c r="C58" s="45">
        <f>C45+C57</f>
        <v>900</v>
      </c>
      <c r="D58" s="45">
        <f t="shared" ref="D58:P58" si="7">D45+D57</f>
        <v>39.4</v>
      </c>
      <c r="E58" s="45">
        <f t="shared" si="7"/>
        <v>34.24</v>
      </c>
      <c r="F58" s="45">
        <f t="shared" si="7"/>
        <v>131</v>
      </c>
      <c r="G58" s="45">
        <f t="shared" si="7"/>
        <v>989.76</v>
      </c>
      <c r="H58" s="45">
        <f t="shared" si="7"/>
        <v>0.41399999999999998</v>
      </c>
      <c r="I58" s="45">
        <f t="shared" si="7"/>
        <v>0.65700000000000003</v>
      </c>
      <c r="J58" s="45">
        <f t="shared" si="7"/>
        <v>62</v>
      </c>
      <c r="K58" s="45">
        <f t="shared" si="7"/>
        <v>2.12</v>
      </c>
      <c r="L58" s="45">
        <f t="shared" si="7"/>
        <v>16.27</v>
      </c>
      <c r="M58" s="45">
        <f t="shared" si="7"/>
        <v>401.05</v>
      </c>
      <c r="N58" s="45">
        <f t="shared" si="7"/>
        <v>939.6</v>
      </c>
      <c r="O58" s="45">
        <f t="shared" si="7"/>
        <v>107.7</v>
      </c>
      <c r="P58" s="45">
        <f t="shared" si="7"/>
        <v>2.8700000000000006</v>
      </c>
    </row>
    <row r="61" spans="1:16" ht="20.25" x14ac:dyDescent="0.2">
      <c r="A61" s="79" t="s">
        <v>82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</row>
    <row r="62" spans="1:16" ht="20.25" x14ac:dyDescent="0.2">
      <c r="A62" s="87" t="s">
        <v>151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</row>
    <row r="63" spans="1:16" ht="21" thickBo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6" ht="15.75" x14ac:dyDescent="0.2">
      <c r="A64" s="81" t="s">
        <v>0</v>
      </c>
      <c r="B64" s="83" t="s">
        <v>1</v>
      </c>
      <c r="C64" s="83" t="s">
        <v>54</v>
      </c>
      <c r="D64" s="83" t="s">
        <v>34</v>
      </c>
      <c r="E64" s="83"/>
      <c r="F64" s="83"/>
      <c r="G64" s="83" t="s">
        <v>35</v>
      </c>
      <c r="H64" s="83" t="s">
        <v>3</v>
      </c>
      <c r="I64" s="83"/>
      <c r="J64" s="83"/>
      <c r="K64" s="83"/>
      <c r="L64" s="83"/>
      <c r="M64" s="83" t="s">
        <v>4</v>
      </c>
      <c r="N64" s="83"/>
      <c r="O64" s="83"/>
      <c r="P64" s="86"/>
    </row>
    <row r="65" spans="1:16" ht="16.5" thickBot="1" x14ac:dyDescent="0.25">
      <c r="A65" s="82"/>
      <c r="B65" s="84"/>
      <c r="C65" s="84"/>
      <c r="D65" s="19" t="s">
        <v>5</v>
      </c>
      <c r="E65" s="19" t="s">
        <v>6</v>
      </c>
      <c r="F65" s="19" t="s">
        <v>7</v>
      </c>
      <c r="G65" s="84"/>
      <c r="H65" s="19" t="s">
        <v>36</v>
      </c>
      <c r="I65" s="19" t="s">
        <v>20</v>
      </c>
      <c r="J65" s="19" t="s">
        <v>21</v>
      </c>
      <c r="K65" s="19" t="s">
        <v>22</v>
      </c>
      <c r="L65" s="19" t="s">
        <v>8</v>
      </c>
      <c r="M65" s="19" t="s">
        <v>9</v>
      </c>
      <c r="N65" s="19" t="s">
        <v>23</v>
      </c>
      <c r="O65" s="19" t="s">
        <v>24</v>
      </c>
      <c r="P65" s="20" t="s">
        <v>10</v>
      </c>
    </row>
    <row r="66" spans="1:16" ht="15.75" x14ac:dyDescent="0.2">
      <c r="A66" s="21" t="s">
        <v>41</v>
      </c>
      <c r="B66" s="38" t="s">
        <v>42</v>
      </c>
      <c r="C66" s="23">
        <v>100</v>
      </c>
      <c r="D66" s="23">
        <v>0.7</v>
      </c>
      <c r="E66" s="23">
        <v>0</v>
      </c>
      <c r="F66" s="23">
        <v>2.2000000000000002</v>
      </c>
      <c r="G66" s="23">
        <v>11.6</v>
      </c>
      <c r="H66" s="23">
        <v>1.4999999999999999E-2</v>
      </c>
      <c r="I66" s="23">
        <v>1.4999999999999999E-2</v>
      </c>
      <c r="J66" s="23">
        <v>0</v>
      </c>
      <c r="K66" s="23">
        <v>7.0000000000000007E-2</v>
      </c>
      <c r="L66" s="23">
        <v>5.8</v>
      </c>
      <c r="M66" s="23">
        <v>12</v>
      </c>
      <c r="N66" s="23">
        <v>22</v>
      </c>
      <c r="O66" s="23">
        <v>10</v>
      </c>
      <c r="P66" s="25">
        <v>0.03</v>
      </c>
    </row>
    <row r="67" spans="1:16" ht="47.25" x14ac:dyDescent="0.2">
      <c r="A67" s="26" t="s">
        <v>83</v>
      </c>
      <c r="B67" s="27" t="s">
        <v>84</v>
      </c>
      <c r="C67" s="28">
        <v>250</v>
      </c>
      <c r="D67" s="28">
        <v>4.5999999999999996</v>
      </c>
      <c r="E67" s="28">
        <v>5.33</v>
      </c>
      <c r="F67" s="28">
        <v>18.2</v>
      </c>
      <c r="G67" s="28">
        <v>131.4</v>
      </c>
      <c r="H67" s="28">
        <v>0.14499999999999999</v>
      </c>
      <c r="I67" s="28">
        <v>0.1</v>
      </c>
      <c r="J67" s="28">
        <v>77</v>
      </c>
      <c r="K67" s="28">
        <v>0.5</v>
      </c>
      <c r="L67" s="28">
        <v>3.5</v>
      </c>
      <c r="M67" s="28">
        <v>42</v>
      </c>
      <c r="N67" s="28">
        <v>57.5</v>
      </c>
      <c r="O67" s="28">
        <v>8.5</v>
      </c>
      <c r="P67" s="31">
        <v>1.65</v>
      </c>
    </row>
    <row r="68" spans="1:16" ht="21.75" customHeight="1" x14ac:dyDescent="0.2">
      <c r="A68" s="26">
        <v>765</v>
      </c>
      <c r="B68" s="27" t="s">
        <v>18</v>
      </c>
      <c r="C68" s="28">
        <v>280</v>
      </c>
      <c r="D68" s="28">
        <v>24</v>
      </c>
      <c r="E68" s="28">
        <v>23.5</v>
      </c>
      <c r="F68" s="28">
        <v>49</v>
      </c>
      <c r="G68" s="30">
        <v>503.5</v>
      </c>
      <c r="H68" s="28">
        <v>0.15</v>
      </c>
      <c r="I68" s="28">
        <v>0.35</v>
      </c>
      <c r="J68" s="28">
        <v>96</v>
      </c>
      <c r="K68" s="28">
        <v>0.35</v>
      </c>
      <c r="L68" s="28">
        <v>5</v>
      </c>
      <c r="M68" s="28">
        <v>337</v>
      </c>
      <c r="N68" s="28">
        <v>261</v>
      </c>
      <c r="O68" s="28">
        <v>51</v>
      </c>
      <c r="P68" s="31">
        <v>0.56000000000000005</v>
      </c>
    </row>
    <row r="69" spans="1:16" ht="24" customHeight="1" x14ac:dyDescent="0.2">
      <c r="A69" s="4" t="s">
        <v>53</v>
      </c>
      <c r="B69" s="27" t="s">
        <v>47</v>
      </c>
      <c r="C69" s="28">
        <v>50</v>
      </c>
      <c r="D69" s="28">
        <v>4.4000000000000004</v>
      </c>
      <c r="E69" s="28">
        <v>1.1399999999999999</v>
      </c>
      <c r="F69" s="28">
        <v>31.2</v>
      </c>
      <c r="G69" s="28">
        <v>152.66</v>
      </c>
      <c r="H69" s="28">
        <v>4.3999999999999997E-2</v>
      </c>
      <c r="I69" s="28">
        <v>1.2E-2</v>
      </c>
      <c r="J69" s="28">
        <v>0</v>
      </c>
      <c r="K69" s="28">
        <v>0.68</v>
      </c>
      <c r="L69" s="28">
        <v>0</v>
      </c>
      <c r="M69" s="28">
        <v>7.6</v>
      </c>
      <c r="N69" s="28">
        <v>16</v>
      </c>
      <c r="O69" s="28">
        <v>5.2</v>
      </c>
      <c r="P69" s="31">
        <v>0.48</v>
      </c>
    </row>
    <row r="70" spans="1:16" ht="15.75" x14ac:dyDescent="0.2">
      <c r="A70" s="26">
        <v>628</v>
      </c>
      <c r="B70" s="27" t="s">
        <v>14</v>
      </c>
      <c r="C70" s="28">
        <v>200</v>
      </c>
      <c r="D70" s="28">
        <v>0.2</v>
      </c>
      <c r="E70" s="28">
        <v>0</v>
      </c>
      <c r="F70" s="28">
        <v>14.5</v>
      </c>
      <c r="G70" s="28">
        <v>58.8</v>
      </c>
      <c r="H70" s="28">
        <v>0.02</v>
      </c>
      <c r="I70" s="28">
        <v>0.2</v>
      </c>
      <c r="J70" s="28">
        <v>1</v>
      </c>
      <c r="K70" s="28">
        <v>0.2</v>
      </c>
      <c r="L70" s="28">
        <v>1</v>
      </c>
      <c r="M70" s="28">
        <v>62</v>
      </c>
      <c r="N70" s="28">
        <v>30</v>
      </c>
      <c r="O70" s="28">
        <v>22</v>
      </c>
      <c r="P70" s="31">
        <v>1.4</v>
      </c>
    </row>
    <row r="71" spans="1:16" ht="15.75" x14ac:dyDescent="0.2">
      <c r="A71" s="26"/>
      <c r="B71" s="39" t="s">
        <v>16</v>
      </c>
      <c r="C71" s="39">
        <f>C66+C67+C68+C69+C70</f>
        <v>880</v>
      </c>
      <c r="D71" s="39">
        <f t="shared" ref="D71:P71" si="8">D66+D67+D68+D69+D70</f>
        <v>33.900000000000006</v>
      </c>
      <c r="E71" s="39">
        <f t="shared" si="8"/>
        <v>29.97</v>
      </c>
      <c r="F71" s="39">
        <f t="shared" si="8"/>
        <v>115.10000000000001</v>
      </c>
      <c r="G71" s="39">
        <f t="shared" si="8"/>
        <v>857.95999999999992</v>
      </c>
      <c r="H71" s="39">
        <f t="shared" si="8"/>
        <v>0.37399999999999994</v>
      </c>
      <c r="I71" s="39">
        <f t="shared" si="8"/>
        <v>0.67700000000000005</v>
      </c>
      <c r="J71" s="39">
        <f t="shared" si="8"/>
        <v>174</v>
      </c>
      <c r="K71" s="39">
        <f t="shared" si="8"/>
        <v>1.8</v>
      </c>
      <c r="L71" s="39">
        <f t="shared" si="8"/>
        <v>15.3</v>
      </c>
      <c r="M71" s="39">
        <f t="shared" si="8"/>
        <v>460.6</v>
      </c>
      <c r="N71" s="39">
        <f t="shared" si="8"/>
        <v>386.5</v>
      </c>
      <c r="O71" s="39">
        <f t="shared" si="8"/>
        <v>96.7</v>
      </c>
      <c r="P71" s="44">
        <f t="shared" si="8"/>
        <v>4.12</v>
      </c>
    </row>
    <row r="72" spans="1:16" ht="16.5" thickBot="1" x14ac:dyDescent="0.3">
      <c r="A72" s="33"/>
      <c r="B72" s="34" t="s">
        <v>50</v>
      </c>
      <c r="C72" s="45">
        <f>C58+C71</f>
        <v>1780</v>
      </c>
      <c r="D72" s="45">
        <f t="shared" ref="D72:P72" si="9">D58+D71</f>
        <v>73.300000000000011</v>
      </c>
      <c r="E72" s="45">
        <f t="shared" si="9"/>
        <v>64.210000000000008</v>
      </c>
      <c r="F72" s="45">
        <f t="shared" si="9"/>
        <v>246.10000000000002</v>
      </c>
      <c r="G72" s="45">
        <f t="shared" si="9"/>
        <v>1847.7199999999998</v>
      </c>
      <c r="H72" s="45">
        <f t="shared" si="9"/>
        <v>0.78799999999999992</v>
      </c>
      <c r="I72" s="45">
        <f t="shared" si="9"/>
        <v>1.3340000000000001</v>
      </c>
      <c r="J72" s="45">
        <f t="shared" si="9"/>
        <v>236</v>
      </c>
      <c r="K72" s="45">
        <f t="shared" si="9"/>
        <v>3.92</v>
      </c>
      <c r="L72" s="45">
        <f t="shared" si="9"/>
        <v>31.57</v>
      </c>
      <c r="M72" s="45">
        <f t="shared" si="9"/>
        <v>861.65000000000009</v>
      </c>
      <c r="N72" s="45">
        <f t="shared" si="9"/>
        <v>1326.1</v>
      </c>
      <c r="O72" s="45">
        <f t="shared" si="9"/>
        <v>204.4</v>
      </c>
      <c r="P72" s="46">
        <f t="shared" si="9"/>
        <v>6.99</v>
      </c>
    </row>
    <row r="74" spans="1:16" ht="20.25" x14ac:dyDescent="0.2">
      <c r="A74" s="89" t="s">
        <v>85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</row>
    <row r="75" spans="1:16" ht="20.25" x14ac:dyDescent="0.2">
      <c r="A75" s="79" t="s">
        <v>33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</row>
    <row r="76" spans="1:16" ht="20.25" x14ac:dyDescent="0.2">
      <c r="A76" s="87" t="s">
        <v>151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</row>
    <row r="77" spans="1:16" ht="21" thickBo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6" ht="15.75" x14ac:dyDescent="0.2">
      <c r="A78" s="81" t="s">
        <v>0</v>
      </c>
      <c r="B78" s="83" t="s">
        <v>1</v>
      </c>
      <c r="C78" s="90" t="s">
        <v>121</v>
      </c>
      <c r="D78" s="83" t="s">
        <v>34</v>
      </c>
      <c r="E78" s="83"/>
      <c r="F78" s="83"/>
      <c r="G78" s="83" t="s">
        <v>35</v>
      </c>
      <c r="H78" s="83" t="s">
        <v>3</v>
      </c>
      <c r="I78" s="83"/>
      <c r="J78" s="83"/>
      <c r="K78" s="83"/>
      <c r="L78" s="83"/>
      <c r="M78" s="83" t="s">
        <v>4</v>
      </c>
      <c r="N78" s="83"/>
      <c r="O78" s="83"/>
      <c r="P78" s="86"/>
    </row>
    <row r="79" spans="1:16" ht="16.5" thickBot="1" x14ac:dyDescent="0.25">
      <c r="A79" s="82"/>
      <c r="B79" s="84"/>
      <c r="C79" s="91"/>
      <c r="D79" s="19" t="s">
        <v>5</v>
      </c>
      <c r="E79" s="19" t="s">
        <v>6</v>
      </c>
      <c r="F79" s="19" t="s">
        <v>7</v>
      </c>
      <c r="G79" s="84"/>
      <c r="H79" s="19" t="s">
        <v>36</v>
      </c>
      <c r="I79" s="19" t="s">
        <v>20</v>
      </c>
      <c r="J79" s="19" t="s">
        <v>21</v>
      </c>
      <c r="K79" s="19" t="s">
        <v>22</v>
      </c>
      <c r="L79" s="19" t="s">
        <v>8</v>
      </c>
      <c r="M79" s="19" t="s">
        <v>9</v>
      </c>
      <c r="N79" s="19" t="s">
        <v>23</v>
      </c>
      <c r="O79" s="19" t="s">
        <v>24</v>
      </c>
      <c r="P79" s="20" t="s">
        <v>10</v>
      </c>
    </row>
    <row r="80" spans="1:16" ht="15.75" x14ac:dyDescent="0.2">
      <c r="A80" s="21" t="s">
        <v>41</v>
      </c>
      <c r="B80" s="38" t="s">
        <v>42</v>
      </c>
      <c r="C80" s="23">
        <v>100</v>
      </c>
      <c r="D80" s="23">
        <v>0.7</v>
      </c>
      <c r="E80" s="23">
        <v>0</v>
      </c>
      <c r="F80" s="23">
        <v>2.2000000000000002</v>
      </c>
      <c r="G80" s="23">
        <v>11.6</v>
      </c>
      <c r="H80" s="23">
        <v>1.4999999999999999E-2</v>
      </c>
      <c r="I80" s="23">
        <v>1.4999999999999999E-2</v>
      </c>
      <c r="J80" s="23">
        <v>0</v>
      </c>
      <c r="K80" s="23">
        <v>7.0000000000000007E-2</v>
      </c>
      <c r="L80" s="23">
        <v>5.8</v>
      </c>
      <c r="M80" s="23">
        <v>12</v>
      </c>
      <c r="N80" s="23">
        <v>22</v>
      </c>
      <c r="O80" s="23">
        <v>10</v>
      </c>
      <c r="P80" s="25">
        <v>0.03</v>
      </c>
    </row>
    <row r="81" spans="1:16" ht="31.5" x14ac:dyDescent="0.2">
      <c r="A81" s="26" t="s">
        <v>89</v>
      </c>
      <c r="B81" s="27" t="s">
        <v>88</v>
      </c>
      <c r="C81" s="28">
        <v>250</v>
      </c>
      <c r="D81" s="28">
        <v>10</v>
      </c>
      <c r="E81" s="28">
        <v>7.6</v>
      </c>
      <c r="F81" s="28">
        <v>10.199999999999999</v>
      </c>
      <c r="G81" s="28">
        <v>149.69999999999999</v>
      </c>
      <c r="H81" s="28">
        <v>0.15</v>
      </c>
      <c r="I81" s="28">
        <v>0.1</v>
      </c>
      <c r="J81" s="28">
        <v>20</v>
      </c>
      <c r="K81" s="28">
        <v>0.1</v>
      </c>
      <c r="L81" s="28">
        <v>1.8</v>
      </c>
      <c r="M81" s="28">
        <v>143.5</v>
      </c>
      <c r="N81" s="28">
        <v>146.1</v>
      </c>
      <c r="O81" s="28">
        <v>21.4</v>
      </c>
      <c r="P81" s="31">
        <v>0.4</v>
      </c>
    </row>
    <row r="82" spans="1:16" ht="21.75" customHeight="1" x14ac:dyDescent="0.2">
      <c r="A82" s="26" t="s">
        <v>90</v>
      </c>
      <c r="B82" s="27" t="s">
        <v>91</v>
      </c>
      <c r="C82" s="28">
        <v>100</v>
      </c>
      <c r="D82" s="28">
        <v>13.2</v>
      </c>
      <c r="E82" s="28">
        <v>18.8</v>
      </c>
      <c r="F82" s="28">
        <v>21</v>
      </c>
      <c r="G82" s="28">
        <v>306</v>
      </c>
      <c r="H82" s="28">
        <v>0.08</v>
      </c>
      <c r="I82" s="28">
        <v>0.05</v>
      </c>
      <c r="J82" s="28">
        <v>36</v>
      </c>
      <c r="K82" s="28">
        <v>0.53</v>
      </c>
      <c r="L82" s="28">
        <v>0</v>
      </c>
      <c r="M82" s="28">
        <v>19.5</v>
      </c>
      <c r="N82" s="28">
        <v>142</v>
      </c>
      <c r="O82" s="28">
        <v>17</v>
      </c>
      <c r="P82" s="31">
        <v>1.8</v>
      </c>
    </row>
    <row r="83" spans="1:16" ht="24.75" customHeight="1" x14ac:dyDescent="0.2">
      <c r="A83" s="26" t="s">
        <v>92</v>
      </c>
      <c r="B83" s="27" t="s">
        <v>93</v>
      </c>
      <c r="C83" s="28">
        <v>180</v>
      </c>
      <c r="D83" s="28">
        <v>6.3</v>
      </c>
      <c r="E83" s="28">
        <v>9.5</v>
      </c>
      <c r="F83" s="28">
        <v>39.799999999999997</v>
      </c>
      <c r="G83" s="28">
        <v>269.89999999999998</v>
      </c>
      <c r="H83" s="28">
        <v>0.14000000000000001</v>
      </c>
      <c r="I83" s="28">
        <v>0.14000000000000001</v>
      </c>
      <c r="J83" s="28">
        <v>41</v>
      </c>
      <c r="K83" s="28">
        <v>0.09</v>
      </c>
      <c r="L83" s="28">
        <v>10</v>
      </c>
      <c r="M83" s="28">
        <v>146</v>
      </c>
      <c r="N83" s="28">
        <v>82</v>
      </c>
      <c r="O83" s="28">
        <v>14</v>
      </c>
      <c r="P83" s="31">
        <v>0.9</v>
      </c>
    </row>
    <row r="84" spans="1:16" ht="30" x14ac:dyDescent="0.2">
      <c r="A84" s="4" t="s">
        <v>53</v>
      </c>
      <c r="B84" s="27" t="s">
        <v>47</v>
      </c>
      <c r="C84" s="28">
        <v>50</v>
      </c>
      <c r="D84" s="28">
        <v>4.4000000000000004</v>
      </c>
      <c r="E84" s="28">
        <v>1.1399999999999999</v>
      </c>
      <c r="F84" s="28">
        <v>31.2</v>
      </c>
      <c r="G84" s="28">
        <v>152.66</v>
      </c>
      <c r="H84" s="28">
        <v>4.3999999999999997E-2</v>
      </c>
      <c r="I84" s="28">
        <v>1.2E-2</v>
      </c>
      <c r="J84" s="28">
        <v>0</v>
      </c>
      <c r="K84" s="28">
        <v>0.68</v>
      </c>
      <c r="L84" s="28">
        <v>0</v>
      </c>
      <c r="M84" s="28">
        <v>7.6</v>
      </c>
      <c r="N84" s="28">
        <v>16</v>
      </c>
      <c r="O84" s="28">
        <v>5.2</v>
      </c>
      <c r="P84" s="31">
        <v>0.48</v>
      </c>
    </row>
    <row r="85" spans="1:16" ht="24.75" customHeight="1" x14ac:dyDescent="0.2">
      <c r="A85" s="26" t="s">
        <v>41</v>
      </c>
      <c r="B85" s="27" t="s">
        <v>94</v>
      </c>
      <c r="C85" s="28">
        <v>200</v>
      </c>
      <c r="D85" s="28">
        <v>0</v>
      </c>
      <c r="E85" s="28">
        <v>0</v>
      </c>
      <c r="F85" s="28">
        <v>26.32</v>
      </c>
      <c r="G85" s="28">
        <v>105.28</v>
      </c>
      <c r="H85" s="28">
        <v>0.06</v>
      </c>
      <c r="I85" s="28">
        <v>0</v>
      </c>
      <c r="J85" s="28">
        <v>20.5</v>
      </c>
      <c r="K85" s="28">
        <v>3.5</v>
      </c>
      <c r="L85" s="28">
        <v>10</v>
      </c>
      <c r="M85" s="28">
        <v>0</v>
      </c>
      <c r="N85" s="28">
        <v>0.2</v>
      </c>
      <c r="O85" s="28">
        <v>15</v>
      </c>
      <c r="P85" s="31">
        <v>0</v>
      </c>
    </row>
    <row r="86" spans="1:16" ht="20.25" customHeight="1" x14ac:dyDescent="0.2">
      <c r="A86" s="26"/>
      <c r="B86" s="39" t="s">
        <v>16</v>
      </c>
      <c r="C86" s="40">
        <f t="shared" ref="C86:H86" si="10">C80+C81+C82+C83+C84+C85</f>
        <v>880</v>
      </c>
      <c r="D86" s="40">
        <f t="shared" si="10"/>
        <v>34.6</v>
      </c>
      <c r="E86" s="40">
        <f t="shared" si="10"/>
        <v>37.04</v>
      </c>
      <c r="F86" s="40">
        <f t="shared" si="10"/>
        <v>130.72</v>
      </c>
      <c r="G86" s="40">
        <f t="shared" si="10"/>
        <v>995.13999999999987</v>
      </c>
      <c r="H86" s="40">
        <f t="shared" si="10"/>
        <v>0.48899999999999999</v>
      </c>
      <c r="I86" s="40">
        <f ca="1">F83:I86=I80+I81+I82+I83+I84+I85</f>
        <v>0</v>
      </c>
      <c r="J86" s="40">
        <f t="shared" ref="J86:P86" si="11">J80+J81+J82+J83+J84+J85</f>
        <v>117.5</v>
      </c>
      <c r="K86" s="40">
        <f t="shared" si="11"/>
        <v>4.9700000000000006</v>
      </c>
      <c r="L86" s="40">
        <f t="shared" si="11"/>
        <v>27.6</v>
      </c>
      <c r="M86" s="40">
        <f t="shared" si="11"/>
        <v>328.6</v>
      </c>
      <c r="N86" s="40">
        <f t="shared" si="11"/>
        <v>408.3</v>
      </c>
      <c r="O86" s="40">
        <f t="shared" si="11"/>
        <v>82.6</v>
      </c>
      <c r="P86" s="40">
        <f t="shared" si="11"/>
        <v>3.61</v>
      </c>
    </row>
    <row r="87" spans="1:16" ht="16.5" thickBot="1" x14ac:dyDescent="0.25">
      <c r="A87" s="33"/>
      <c r="B87" s="34" t="s">
        <v>50</v>
      </c>
      <c r="C87" s="6">
        <f>C74+C86</f>
        <v>880</v>
      </c>
      <c r="D87" s="6">
        <f t="shared" ref="D87:P87" si="12">D74+D86</f>
        <v>34.6</v>
      </c>
      <c r="E87" s="6">
        <f t="shared" si="12"/>
        <v>37.04</v>
      </c>
      <c r="F87" s="6">
        <f t="shared" si="12"/>
        <v>130.72</v>
      </c>
      <c r="G87" s="6">
        <f t="shared" si="12"/>
        <v>995.13999999999987</v>
      </c>
      <c r="H87" s="6">
        <f t="shared" si="12"/>
        <v>0.48899999999999999</v>
      </c>
      <c r="I87" s="6">
        <f ca="1">I74+I86</f>
        <v>0.60200000000000009</v>
      </c>
      <c r="J87" s="6">
        <f t="shared" si="12"/>
        <v>117.5</v>
      </c>
      <c r="K87" s="6">
        <f t="shared" si="12"/>
        <v>4.9700000000000006</v>
      </c>
      <c r="L87" s="6">
        <f t="shared" si="12"/>
        <v>27.6</v>
      </c>
      <c r="M87" s="6">
        <f t="shared" si="12"/>
        <v>328.6</v>
      </c>
      <c r="N87" s="6">
        <f t="shared" si="12"/>
        <v>408.3</v>
      </c>
      <c r="O87" s="6">
        <f t="shared" si="12"/>
        <v>82.6</v>
      </c>
      <c r="P87" s="6">
        <f t="shared" si="12"/>
        <v>3.61</v>
      </c>
    </row>
    <row r="90" spans="1:16" ht="20.25" x14ac:dyDescent="0.2">
      <c r="A90" s="79" t="s">
        <v>13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</row>
    <row r="91" spans="1:16" ht="20.25" x14ac:dyDescent="0.2">
      <c r="A91" s="87" t="s">
        <v>151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</row>
    <row r="92" spans="1:16" ht="21" thickBo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6" ht="15.75" x14ac:dyDescent="0.2">
      <c r="A93" s="81" t="s">
        <v>0</v>
      </c>
      <c r="B93" s="83" t="s">
        <v>1</v>
      </c>
      <c r="C93" s="90" t="s">
        <v>121</v>
      </c>
      <c r="D93" s="83" t="s">
        <v>34</v>
      </c>
      <c r="E93" s="83"/>
      <c r="F93" s="83"/>
      <c r="G93" s="83" t="s">
        <v>35</v>
      </c>
      <c r="H93" s="83" t="s">
        <v>3</v>
      </c>
      <c r="I93" s="83"/>
      <c r="J93" s="83"/>
      <c r="K93" s="83"/>
      <c r="L93" s="83"/>
      <c r="M93" s="83" t="s">
        <v>4</v>
      </c>
      <c r="N93" s="83"/>
      <c r="O93" s="83"/>
      <c r="P93" s="86"/>
    </row>
    <row r="94" spans="1:16" ht="16.5" thickBot="1" x14ac:dyDescent="0.25">
      <c r="A94" s="82"/>
      <c r="B94" s="84"/>
      <c r="C94" s="91"/>
      <c r="D94" s="19" t="s">
        <v>5</v>
      </c>
      <c r="E94" s="19" t="s">
        <v>6</v>
      </c>
      <c r="F94" s="19" t="s">
        <v>7</v>
      </c>
      <c r="G94" s="84"/>
      <c r="H94" s="19" t="s">
        <v>36</v>
      </c>
      <c r="I94" s="19" t="s">
        <v>20</v>
      </c>
      <c r="J94" s="19" t="s">
        <v>21</v>
      </c>
      <c r="K94" s="19" t="s">
        <v>22</v>
      </c>
      <c r="L94" s="19" t="s">
        <v>8</v>
      </c>
      <c r="M94" s="19" t="s">
        <v>9</v>
      </c>
      <c r="N94" s="19" t="s">
        <v>23</v>
      </c>
      <c r="O94" s="19" t="s">
        <v>24</v>
      </c>
      <c r="P94" s="20" t="s">
        <v>10</v>
      </c>
    </row>
    <row r="95" spans="1:16" ht="15.75" x14ac:dyDescent="0.2">
      <c r="A95" s="21" t="s">
        <v>41</v>
      </c>
      <c r="B95" s="38" t="s">
        <v>42</v>
      </c>
      <c r="C95" s="23">
        <v>100</v>
      </c>
      <c r="D95" s="23">
        <v>0.7</v>
      </c>
      <c r="E95" s="23">
        <v>0</v>
      </c>
      <c r="F95" s="23">
        <v>2.2000000000000002</v>
      </c>
      <c r="G95" s="23">
        <v>11.6</v>
      </c>
      <c r="H95" s="23">
        <v>1.4999999999999999E-2</v>
      </c>
      <c r="I95" s="23">
        <v>1.4999999999999999E-2</v>
      </c>
      <c r="J95" s="23">
        <v>0</v>
      </c>
      <c r="K95" s="23">
        <v>7.0000000000000007E-2</v>
      </c>
      <c r="L95" s="23">
        <v>5.8</v>
      </c>
      <c r="M95" s="23">
        <v>12</v>
      </c>
      <c r="N95" s="23">
        <v>22</v>
      </c>
      <c r="O95" s="23">
        <v>10</v>
      </c>
      <c r="P95" s="25">
        <v>0.03</v>
      </c>
    </row>
    <row r="96" spans="1:16" ht="31.5" x14ac:dyDescent="0.2">
      <c r="A96" s="26" t="s">
        <v>56</v>
      </c>
      <c r="B96" s="27" t="s">
        <v>57</v>
      </c>
      <c r="C96" s="28">
        <v>250</v>
      </c>
      <c r="D96" s="28">
        <v>2.25</v>
      </c>
      <c r="E96" s="28">
        <v>7.2</v>
      </c>
      <c r="F96" s="28">
        <v>13.5</v>
      </c>
      <c r="G96" s="28">
        <v>127.9</v>
      </c>
      <c r="H96" s="28">
        <v>0.14499999999999999</v>
      </c>
      <c r="I96" s="28">
        <v>0.15</v>
      </c>
      <c r="J96" s="28">
        <v>17</v>
      </c>
      <c r="K96" s="28">
        <v>1.7</v>
      </c>
      <c r="L96" s="28">
        <v>1.7</v>
      </c>
      <c r="M96" s="28">
        <v>102</v>
      </c>
      <c r="N96" s="28">
        <v>140.5</v>
      </c>
      <c r="O96" s="28">
        <v>24</v>
      </c>
      <c r="P96" s="31">
        <v>0.35</v>
      </c>
    </row>
    <row r="97" spans="1:16" ht="18.75" customHeight="1" x14ac:dyDescent="0.2">
      <c r="A97" s="26" t="s">
        <v>96</v>
      </c>
      <c r="B97" s="27" t="s">
        <v>97</v>
      </c>
      <c r="C97" s="28">
        <v>280</v>
      </c>
      <c r="D97" s="28">
        <v>24.8</v>
      </c>
      <c r="E97" s="28">
        <v>19.5</v>
      </c>
      <c r="F97" s="28">
        <v>62.3</v>
      </c>
      <c r="G97" s="28">
        <v>515.9</v>
      </c>
      <c r="H97" s="28">
        <v>0.3</v>
      </c>
      <c r="I97" s="28">
        <v>0.4</v>
      </c>
      <c r="J97" s="28">
        <v>140</v>
      </c>
      <c r="K97" s="28">
        <v>0.1</v>
      </c>
      <c r="L97" s="28">
        <v>18</v>
      </c>
      <c r="M97" s="28">
        <v>182</v>
      </c>
      <c r="N97" s="28">
        <v>254</v>
      </c>
      <c r="O97" s="28">
        <v>35.5</v>
      </c>
      <c r="P97" s="31">
        <v>3</v>
      </c>
    </row>
    <row r="98" spans="1:16" ht="26.25" customHeight="1" x14ac:dyDescent="0.2">
      <c r="A98" s="4" t="s">
        <v>53</v>
      </c>
      <c r="B98" s="27" t="s">
        <v>47</v>
      </c>
      <c r="C98" s="28">
        <v>50</v>
      </c>
      <c r="D98" s="28">
        <v>4.4000000000000004</v>
      </c>
      <c r="E98" s="28">
        <v>1.1399999999999999</v>
      </c>
      <c r="F98" s="28">
        <v>31.2</v>
      </c>
      <c r="G98" s="28">
        <v>152.66</v>
      </c>
      <c r="H98" s="28">
        <v>4.3999999999999997E-2</v>
      </c>
      <c r="I98" s="28">
        <v>1.2E-2</v>
      </c>
      <c r="J98" s="28">
        <v>0</v>
      </c>
      <c r="K98" s="28">
        <v>0.68</v>
      </c>
      <c r="L98" s="28">
        <v>0</v>
      </c>
      <c r="M98" s="28">
        <v>7.6</v>
      </c>
      <c r="N98" s="28">
        <v>16</v>
      </c>
      <c r="O98" s="28">
        <v>5.2</v>
      </c>
      <c r="P98" s="31">
        <v>0.48</v>
      </c>
    </row>
    <row r="99" spans="1:16" ht="15.75" x14ac:dyDescent="0.2">
      <c r="A99" s="26" t="s">
        <v>48</v>
      </c>
      <c r="B99" s="27" t="s">
        <v>49</v>
      </c>
      <c r="C99" s="28">
        <v>200</v>
      </c>
      <c r="D99" s="28">
        <v>0.39</v>
      </c>
      <c r="E99" s="28">
        <v>0</v>
      </c>
      <c r="F99" s="28">
        <v>30.8</v>
      </c>
      <c r="G99" s="28">
        <v>124.76</v>
      </c>
      <c r="H99" s="28">
        <v>0.02</v>
      </c>
      <c r="I99" s="28">
        <v>0.05</v>
      </c>
      <c r="J99" s="28">
        <v>0.2</v>
      </c>
      <c r="K99" s="28">
        <v>0.5</v>
      </c>
      <c r="L99" s="28">
        <v>1</v>
      </c>
      <c r="M99" s="28">
        <v>132</v>
      </c>
      <c r="N99" s="28">
        <v>130</v>
      </c>
      <c r="O99" s="28">
        <v>5</v>
      </c>
      <c r="P99" s="31">
        <v>1.4</v>
      </c>
    </row>
    <row r="100" spans="1:16" ht="23.25" customHeight="1" x14ac:dyDescent="0.2">
      <c r="A100" s="26"/>
      <c r="B100" s="39" t="s">
        <v>16</v>
      </c>
      <c r="C100" s="40">
        <f>C95+C96+C97+C98+C99</f>
        <v>880</v>
      </c>
      <c r="D100" s="40">
        <f t="shared" ref="D100:P100" si="13">D95+D96+D97+D98+D99</f>
        <v>32.54</v>
      </c>
      <c r="E100" s="40">
        <f t="shared" si="13"/>
        <v>27.84</v>
      </c>
      <c r="F100" s="40">
        <f t="shared" si="13"/>
        <v>140</v>
      </c>
      <c r="G100" s="40">
        <f t="shared" si="13"/>
        <v>932.81999999999994</v>
      </c>
      <c r="H100" s="40">
        <f t="shared" si="13"/>
        <v>0.52400000000000002</v>
      </c>
      <c r="I100" s="40">
        <f t="shared" si="13"/>
        <v>0.627</v>
      </c>
      <c r="J100" s="40">
        <f t="shared" si="13"/>
        <v>157.19999999999999</v>
      </c>
      <c r="K100" s="40">
        <f t="shared" si="13"/>
        <v>3.0500000000000003</v>
      </c>
      <c r="L100" s="40">
        <f t="shared" si="13"/>
        <v>26.5</v>
      </c>
      <c r="M100" s="40">
        <f t="shared" si="13"/>
        <v>435.6</v>
      </c>
      <c r="N100" s="40">
        <f t="shared" si="13"/>
        <v>562.5</v>
      </c>
      <c r="O100" s="40">
        <f t="shared" si="13"/>
        <v>79.7</v>
      </c>
      <c r="P100" s="40">
        <f t="shared" si="13"/>
        <v>5.26</v>
      </c>
    </row>
    <row r="101" spans="1:16" ht="16.5" thickBot="1" x14ac:dyDescent="0.25">
      <c r="A101" s="33"/>
      <c r="B101" s="34" t="s">
        <v>50</v>
      </c>
      <c r="C101" s="6">
        <f t="shared" ref="C101:P101" si="14">C88+C100</f>
        <v>880</v>
      </c>
      <c r="D101" s="6">
        <f t="shared" si="14"/>
        <v>32.54</v>
      </c>
      <c r="E101" s="6">
        <f t="shared" si="14"/>
        <v>27.84</v>
      </c>
      <c r="F101" s="6">
        <f t="shared" si="14"/>
        <v>140</v>
      </c>
      <c r="G101" s="6">
        <f t="shared" si="14"/>
        <v>932.81999999999994</v>
      </c>
      <c r="H101" s="6">
        <f t="shared" si="14"/>
        <v>0.52400000000000002</v>
      </c>
      <c r="I101" s="6">
        <f t="shared" si="14"/>
        <v>0.627</v>
      </c>
      <c r="J101" s="6">
        <f t="shared" si="14"/>
        <v>157.19999999999999</v>
      </c>
      <c r="K101" s="6">
        <f t="shared" si="14"/>
        <v>3.0500000000000003</v>
      </c>
      <c r="L101" s="6">
        <f t="shared" si="14"/>
        <v>26.5</v>
      </c>
      <c r="M101" s="6">
        <f t="shared" si="14"/>
        <v>435.6</v>
      </c>
      <c r="N101" s="6">
        <f t="shared" si="14"/>
        <v>562.5</v>
      </c>
      <c r="O101" s="6">
        <f t="shared" si="14"/>
        <v>79.7</v>
      </c>
      <c r="P101" s="6">
        <f t="shared" si="14"/>
        <v>5.26</v>
      </c>
    </row>
    <row r="102" spans="1:16" ht="15.75" x14ac:dyDescent="0.2">
      <c r="A102" s="55"/>
      <c r="B102" s="9"/>
      <c r="C102" s="10"/>
      <c r="D102" s="11"/>
      <c r="E102" s="11"/>
      <c r="F102" s="11"/>
      <c r="G102" s="12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20.25" x14ac:dyDescent="0.2">
      <c r="A103" s="79" t="s">
        <v>25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</row>
    <row r="104" spans="1:16" ht="20.25" x14ac:dyDescent="0.2">
      <c r="A104" s="87" t="s">
        <v>151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</row>
    <row r="105" spans="1:16" ht="21" thickBo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6" ht="15.75" x14ac:dyDescent="0.2">
      <c r="A106" s="81" t="s">
        <v>0</v>
      </c>
      <c r="B106" s="83" t="s">
        <v>1</v>
      </c>
      <c r="C106" s="90" t="s">
        <v>121</v>
      </c>
      <c r="D106" s="83" t="s">
        <v>34</v>
      </c>
      <c r="E106" s="83"/>
      <c r="F106" s="83"/>
      <c r="G106" s="83" t="s">
        <v>35</v>
      </c>
      <c r="H106" s="83" t="s">
        <v>3</v>
      </c>
      <c r="I106" s="83"/>
      <c r="J106" s="83"/>
      <c r="K106" s="83"/>
      <c r="L106" s="83"/>
      <c r="M106" s="83" t="s">
        <v>4</v>
      </c>
      <c r="N106" s="83"/>
      <c r="O106" s="83"/>
      <c r="P106" s="86"/>
    </row>
    <row r="107" spans="1:16" ht="16.5" thickBot="1" x14ac:dyDescent="0.25">
      <c r="A107" s="82"/>
      <c r="B107" s="84"/>
      <c r="C107" s="91"/>
      <c r="D107" s="19" t="s">
        <v>5</v>
      </c>
      <c r="E107" s="19" t="s">
        <v>6</v>
      </c>
      <c r="F107" s="19" t="s">
        <v>7</v>
      </c>
      <c r="G107" s="84"/>
      <c r="H107" s="19" t="s">
        <v>36</v>
      </c>
      <c r="I107" s="19" t="s">
        <v>20</v>
      </c>
      <c r="J107" s="19" t="s">
        <v>21</v>
      </c>
      <c r="K107" s="19" t="s">
        <v>22</v>
      </c>
      <c r="L107" s="19" t="s">
        <v>8</v>
      </c>
      <c r="M107" s="19" t="s">
        <v>9</v>
      </c>
      <c r="N107" s="19" t="s">
        <v>23</v>
      </c>
      <c r="O107" s="19" t="s">
        <v>24</v>
      </c>
      <c r="P107" s="20" t="s">
        <v>10</v>
      </c>
    </row>
    <row r="108" spans="1:16" ht="15.75" x14ac:dyDescent="0.2">
      <c r="A108" s="21" t="s">
        <v>41</v>
      </c>
      <c r="B108" s="38" t="s">
        <v>42</v>
      </c>
      <c r="C108" s="23">
        <v>100</v>
      </c>
      <c r="D108" s="23">
        <v>0.7</v>
      </c>
      <c r="E108" s="23">
        <v>0</v>
      </c>
      <c r="F108" s="23">
        <v>2.2000000000000002</v>
      </c>
      <c r="G108" s="23">
        <v>11.6</v>
      </c>
      <c r="H108" s="23">
        <v>1.4999999999999999E-2</v>
      </c>
      <c r="I108" s="23">
        <v>1.4999999999999999E-2</v>
      </c>
      <c r="J108" s="23">
        <v>0</v>
      </c>
      <c r="K108" s="23">
        <v>7.0000000000000007E-2</v>
      </c>
      <c r="L108" s="23">
        <v>5.8</v>
      </c>
      <c r="M108" s="23">
        <v>12</v>
      </c>
      <c r="N108" s="23">
        <v>22</v>
      </c>
      <c r="O108" s="23">
        <v>10</v>
      </c>
      <c r="P108" s="25">
        <v>0.03</v>
      </c>
    </row>
    <row r="109" spans="1:16" ht="47.25" x14ac:dyDescent="0.2">
      <c r="A109" s="26" t="s">
        <v>83</v>
      </c>
      <c r="B109" s="27" t="s">
        <v>84</v>
      </c>
      <c r="C109" s="28">
        <v>250</v>
      </c>
      <c r="D109" s="28">
        <v>5</v>
      </c>
      <c r="E109" s="28">
        <v>7.5</v>
      </c>
      <c r="F109" s="28">
        <v>19.8</v>
      </c>
      <c r="G109" s="28">
        <v>167.5</v>
      </c>
      <c r="H109" s="28">
        <v>0.13</v>
      </c>
      <c r="I109" s="28">
        <v>0.25</v>
      </c>
      <c r="J109" s="28">
        <v>72.5</v>
      </c>
      <c r="K109" s="28">
        <v>1.6</v>
      </c>
      <c r="L109" s="28">
        <v>0.5</v>
      </c>
      <c r="M109" s="28">
        <v>142</v>
      </c>
      <c r="N109" s="28">
        <v>105</v>
      </c>
      <c r="O109" s="28">
        <v>21</v>
      </c>
      <c r="P109" s="31">
        <v>1.25</v>
      </c>
    </row>
    <row r="110" spans="1:16" ht="18" customHeight="1" x14ac:dyDescent="0.2">
      <c r="A110" s="26" t="s">
        <v>101</v>
      </c>
      <c r="B110" s="27" t="s">
        <v>102</v>
      </c>
      <c r="C110" s="28">
        <v>280</v>
      </c>
      <c r="D110" s="28">
        <v>31.15</v>
      </c>
      <c r="E110" s="28">
        <v>19.16</v>
      </c>
      <c r="F110" s="28">
        <v>47.3</v>
      </c>
      <c r="G110" s="28">
        <v>492</v>
      </c>
      <c r="H110" s="28">
        <v>0.2</v>
      </c>
      <c r="I110" s="28">
        <v>0.17</v>
      </c>
      <c r="J110" s="28">
        <v>126</v>
      </c>
      <c r="K110" s="28">
        <v>1.7</v>
      </c>
      <c r="L110" s="28">
        <v>19.5</v>
      </c>
      <c r="M110" s="28">
        <v>199</v>
      </c>
      <c r="N110" s="28">
        <v>232</v>
      </c>
      <c r="O110" s="28">
        <v>49</v>
      </c>
      <c r="P110" s="31">
        <v>1.29</v>
      </c>
    </row>
    <row r="111" spans="1:16" ht="29.25" customHeight="1" x14ac:dyDescent="0.2">
      <c r="A111" s="4" t="s">
        <v>53</v>
      </c>
      <c r="B111" s="27" t="s">
        <v>47</v>
      </c>
      <c r="C111" s="28">
        <v>50</v>
      </c>
      <c r="D111" s="28">
        <v>4.4000000000000004</v>
      </c>
      <c r="E111" s="28">
        <v>1.1399999999999999</v>
      </c>
      <c r="F111" s="28">
        <v>31.2</v>
      </c>
      <c r="G111" s="28">
        <v>152.66</v>
      </c>
      <c r="H111" s="28">
        <v>4.3999999999999997E-2</v>
      </c>
      <c r="I111" s="28">
        <v>1.2E-2</v>
      </c>
      <c r="J111" s="28">
        <v>0</v>
      </c>
      <c r="K111" s="28">
        <v>0.68</v>
      </c>
      <c r="L111" s="28">
        <v>0</v>
      </c>
      <c r="M111" s="28">
        <v>7.6</v>
      </c>
      <c r="N111" s="28">
        <v>16</v>
      </c>
      <c r="O111" s="28">
        <v>5.2</v>
      </c>
      <c r="P111" s="31">
        <v>0.48</v>
      </c>
    </row>
    <row r="112" spans="1:16" ht="27.75" customHeight="1" x14ac:dyDescent="0.2">
      <c r="A112" s="26" t="s">
        <v>103</v>
      </c>
      <c r="B112" s="27" t="s">
        <v>14</v>
      </c>
      <c r="C112" s="28">
        <v>200</v>
      </c>
      <c r="D112" s="28">
        <v>0.2</v>
      </c>
      <c r="E112" s="28">
        <v>0</v>
      </c>
      <c r="F112" s="28">
        <v>14.5</v>
      </c>
      <c r="G112" s="28">
        <v>58.8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3.45</v>
      </c>
      <c r="N112" s="28">
        <v>5</v>
      </c>
      <c r="O112" s="28">
        <v>5</v>
      </c>
      <c r="P112" s="31">
        <v>0.6</v>
      </c>
    </row>
    <row r="113" spans="1:16" ht="18.75" customHeight="1" thickBot="1" x14ac:dyDescent="0.25">
      <c r="A113" s="59"/>
      <c r="B113" s="34" t="s">
        <v>16</v>
      </c>
      <c r="C113" s="60">
        <f>C108+C109+C110+C111+C112</f>
        <v>880</v>
      </c>
      <c r="D113" s="60">
        <f t="shared" ref="D113:P113" si="15">D108+D109+D110+D111+D112</f>
        <v>41.45</v>
      </c>
      <c r="E113" s="60">
        <f t="shared" si="15"/>
        <v>27.8</v>
      </c>
      <c r="F113" s="60">
        <f t="shared" si="15"/>
        <v>115</v>
      </c>
      <c r="G113" s="60">
        <f t="shared" si="15"/>
        <v>882.56</v>
      </c>
      <c r="H113" s="60">
        <f t="shared" si="15"/>
        <v>0.38900000000000001</v>
      </c>
      <c r="I113" s="60">
        <f t="shared" si="15"/>
        <v>0.44700000000000006</v>
      </c>
      <c r="J113" s="60">
        <f t="shared" si="15"/>
        <v>198.5</v>
      </c>
      <c r="K113" s="60">
        <f t="shared" si="15"/>
        <v>4.05</v>
      </c>
      <c r="L113" s="60">
        <f t="shared" si="15"/>
        <v>25.8</v>
      </c>
      <c r="M113" s="60">
        <f t="shared" si="15"/>
        <v>364.05</v>
      </c>
      <c r="N113" s="60">
        <f t="shared" si="15"/>
        <v>380</v>
      </c>
      <c r="O113" s="60">
        <f t="shared" si="15"/>
        <v>90.2</v>
      </c>
      <c r="P113" s="60">
        <f t="shared" si="15"/>
        <v>3.6500000000000004</v>
      </c>
    </row>
    <row r="114" spans="1:16" ht="27" customHeight="1" thickBot="1" x14ac:dyDescent="0.25">
      <c r="A114" s="33"/>
      <c r="B114" s="34" t="s">
        <v>50</v>
      </c>
      <c r="C114" s="6">
        <f>C102+C113</f>
        <v>880</v>
      </c>
      <c r="D114" s="6">
        <f t="shared" ref="D114:P114" si="16">D102+D113</f>
        <v>41.45</v>
      </c>
      <c r="E114" s="6">
        <f t="shared" si="16"/>
        <v>27.8</v>
      </c>
      <c r="F114" s="6">
        <f t="shared" si="16"/>
        <v>115</v>
      </c>
      <c r="G114" s="6">
        <f t="shared" si="16"/>
        <v>882.56</v>
      </c>
      <c r="H114" s="6">
        <f t="shared" si="16"/>
        <v>0.38900000000000001</v>
      </c>
      <c r="I114" s="6">
        <f t="shared" si="16"/>
        <v>0.44700000000000006</v>
      </c>
      <c r="J114" s="6">
        <f t="shared" si="16"/>
        <v>198.5</v>
      </c>
      <c r="K114" s="6">
        <f t="shared" si="16"/>
        <v>4.05</v>
      </c>
      <c r="L114" s="6">
        <f t="shared" si="16"/>
        <v>25.8</v>
      </c>
      <c r="M114" s="6">
        <f t="shared" si="16"/>
        <v>364.05</v>
      </c>
      <c r="N114" s="6">
        <f t="shared" si="16"/>
        <v>380</v>
      </c>
      <c r="O114" s="6">
        <f t="shared" si="16"/>
        <v>90.2</v>
      </c>
      <c r="P114" s="6">
        <f t="shared" si="16"/>
        <v>3.6500000000000004</v>
      </c>
    </row>
    <row r="115" spans="1:16" ht="24.75" customHeight="1" x14ac:dyDescent="0.2"/>
    <row r="117" spans="1:16" ht="20.25" x14ac:dyDescent="0.2">
      <c r="A117" s="79" t="s">
        <v>71</v>
      </c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</row>
    <row r="118" spans="1:16" ht="20.25" x14ac:dyDescent="0.2">
      <c r="A118" s="87" t="s">
        <v>151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</row>
    <row r="119" spans="1:16" ht="21" thickBot="1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6" ht="15.75" x14ac:dyDescent="0.2">
      <c r="A120" s="81" t="s">
        <v>0</v>
      </c>
      <c r="B120" s="83" t="s">
        <v>1</v>
      </c>
      <c r="C120" s="90" t="s">
        <v>121</v>
      </c>
      <c r="D120" s="83" t="s">
        <v>34</v>
      </c>
      <c r="E120" s="83"/>
      <c r="F120" s="83"/>
      <c r="G120" s="83" t="s">
        <v>35</v>
      </c>
      <c r="H120" s="83" t="s">
        <v>3</v>
      </c>
      <c r="I120" s="83"/>
      <c r="J120" s="83"/>
      <c r="K120" s="83"/>
      <c r="L120" s="83"/>
      <c r="M120" s="83" t="s">
        <v>4</v>
      </c>
      <c r="N120" s="83"/>
      <c r="O120" s="83"/>
      <c r="P120" s="86"/>
    </row>
    <row r="121" spans="1:16" ht="16.5" thickBot="1" x14ac:dyDescent="0.25">
      <c r="A121" s="82"/>
      <c r="B121" s="84"/>
      <c r="C121" s="91"/>
      <c r="D121" s="19" t="s">
        <v>5</v>
      </c>
      <c r="E121" s="19" t="s">
        <v>6</v>
      </c>
      <c r="F121" s="19" t="s">
        <v>7</v>
      </c>
      <c r="G121" s="84"/>
      <c r="H121" s="19" t="s">
        <v>36</v>
      </c>
      <c r="I121" s="19" t="s">
        <v>20</v>
      </c>
      <c r="J121" s="19" t="s">
        <v>21</v>
      </c>
      <c r="K121" s="19" t="s">
        <v>22</v>
      </c>
      <c r="L121" s="19" t="s">
        <v>8</v>
      </c>
      <c r="M121" s="19" t="s">
        <v>9</v>
      </c>
      <c r="N121" s="19" t="s">
        <v>23</v>
      </c>
      <c r="O121" s="19" t="s">
        <v>24</v>
      </c>
      <c r="P121" s="20" t="s">
        <v>10</v>
      </c>
    </row>
    <row r="122" spans="1:16" ht="15.75" x14ac:dyDescent="0.2">
      <c r="A122" s="21" t="s">
        <v>41</v>
      </c>
      <c r="B122" s="50" t="s">
        <v>42</v>
      </c>
      <c r="C122" s="23">
        <v>100</v>
      </c>
      <c r="D122" s="23">
        <v>0.7</v>
      </c>
      <c r="E122" s="23">
        <v>0</v>
      </c>
      <c r="F122" s="23">
        <v>2.2000000000000002</v>
      </c>
      <c r="G122" s="23">
        <v>11.6</v>
      </c>
      <c r="H122" s="23">
        <v>1.4999999999999999E-2</v>
      </c>
      <c r="I122" s="23">
        <v>1.4999999999999999E-2</v>
      </c>
      <c r="J122" s="23">
        <v>0</v>
      </c>
      <c r="K122" s="23">
        <v>7.0000000000000007E-2</v>
      </c>
      <c r="L122" s="23">
        <v>5.8</v>
      </c>
      <c r="M122" s="23">
        <v>12</v>
      </c>
      <c r="N122" s="23">
        <v>22</v>
      </c>
      <c r="O122" s="23">
        <v>10</v>
      </c>
      <c r="P122" s="25">
        <v>0.03</v>
      </c>
    </row>
    <row r="123" spans="1:16" ht="31.5" x14ac:dyDescent="0.2">
      <c r="A123" s="26" t="s">
        <v>83</v>
      </c>
      <c r="B123" s="32" t="s">
        <v>105</v>
      </c>
      <c r="C123" s="28">
        <v>250</v>
      </c>
      <c r="D123" s="28">
        <v>7.6</v>
      </c>
      <c r="E123" s="28">
        <v>7.7</v>
      </c>
      <c r="F123" s="28">
        <v>19.100000000000001</v>
      </c>
      <c r="G123" s="28">
        <v>183.3</v>
      </c>
      <c r="H123" s="28">
        <v>0.1</v>
      </c>
      <c r="I123" s="28">
        <v>0.1</v>
      </c>
      <c r="J123" s="28">
        <v>105</v>
      </c>
      <c r="K123" s="28">
        <v>0.3</v>
      </c>
      <c r="L123" s="28">
        <v>7</v>
      </c>
      <c r="M123" s="28">
        <v>153</v>
      </c>
      <c r="N123" s="28">
        <v>98.6</v>
      </c>
      <c r="O123" s="28">
        <v>22.5</v>
      </c>
      <c r="P123" s="31">
        <v>0.65</v>
      </c>
    </row>
    <row r="124" spans="1:16" ht="22.5" customHeight="1" x14ac:dyDescent="0.2">
      <c r="A124" s="26" t="s">
        <v>118</v>
      </c>
      <c r="B124" s="32" t="s">
        <v>106</v>
      </c>
      <c r="C124" s="28">
        <v>175</v>
      </c>
      <c r="D124" s="28">
        <v>10.7</v>
      </c>
      <c r="E124" s="28">
        <v>10.5</v>
      </c>
      <c r="F124" s="28">
        <v>16.3</v>
      </c>
      <c r="G124" s="28">
        <v>203.6</v>
      </c>
      <c r="H124" s="28">
        <v>0.08</v>
      </c>
      <c r="I124" s="28">
        <v>0.1</v>
      </c>
      <c r="J124" s="28">
        <v>50</v>
      </c>
      <c r="K124" s="28">
        <v>0.3</v>
      </c>
      <c r="L124" s="28">
        <v>5</v>
      </c>
      <c r="M124" s="28">
        <v>85</v>
      </c>
      <c r="N124" s="28">
        <v>120</v>
      </c>
      <c r="O124" s="28">
        <v>20</v>
      </c>
      <c r="P124" s="31">
        <v>1</v>
      </c>
    </row>
    <row r="125" spans="1:16" ht="22.5" customHeight="1" x14ac:dyDescent="0.2">
      <c r="A125" s="26" t="s">
        <v>107</v>
      </c>
      <c r="B125" s="32" t="s">
        <v>69</v>
      </c>
      <c r="C125" s="28">
        <v>180</v>
      </c>
      <c r="D125" s="28">
        <v>3.8</v>
      </c>
      <c r="E125" s="28">
        <v>8.6999999999999993</v>
      </c>
      <c r="F125" s="28">
        <v>25.8</v>
      </c>
      <c r="G125" s="28">
        <v>196.7</v>
      </c>
      <c r="H125" s="28">
        <v>0.08</v>
      </c>
      <c r="I125" s="28">
        <v>1.0999999999999999E-2</v>
      </c>
      <c r="J125" s="28">
        <v>4.4000000000000004</v>
      </c>
      <c r="K125" s="28">
        <v>0.25</v>
      </c>
      <c r="L125" s="28">
        <v>6.2</v>
      </c>
      <c r="M125" s="28">
        <v>45</v>
      </c>
      <c r="N125" s="28">
        <v>90</v>
      </c>
      <c r="O125" s="28">
        <v>17</v>
      </c>
      <c r="P125" s="31">
        <v>1.22</v>
      </c>
    </row>
    <row r="126" spans="1:16" ht="30" x14ac:dyDescent="0.2">
      <c r="A126" s="4" t="s">
        <v>53</v>
      </c>
      <c r="B126" s="32" t="s">
        <v>47</v>
      </c>
      <c r="C126" s="28">
        <v>50</v>
      </c>
      <c r="D126" s="28">
        <v>4.4000000000000004</v>
      </c>
      <c r="E126" s="28">
        <v>1.1399999999999999</v>
      </c>
      <c r="F126" s="28">
        <v>31.2</v>
      </c>
      <c r="G126" s="28">
        <v>152.66</v>
      </c>
      <c r="H126" s="28">
        <v>4.3999999999999997E-2</v>
      </c>
      <c r="I126" s="28">
        <v>1.2E-2</v>
      </c>
      <c r="J126" s="28">
        <v>0</v>
      </c>
      <c r="K126" s="28">
        <v>0.68</v>
      </c>
      <c r="L126" s="28">
        <v>0</v>
      </c>
      <c r="M126" s="28">
        <v>7.6</v>
      </c>
      <c r="N126" s="28">
        <v>16</v>
      </c>
      <c r="O126" s="28">
        <v>5.2</v>
      </c>
      <c r="P126" s="31">
        <v>0.48</v>
      </c>
    </row>
    <row r="127" spans="1:16" ht="15.75" x14ac:dyDescent="0.2">
      <c r="A127" s="26" t="s">
        <v>108</v>
      </c>
      <c r="B127" s="32" t="s">
        <v>60</v>
      </c>
      <c r="C127" s="28">
        <v>200</v>
      </c>
      <c r="D127" s="28">
        <v>0.1</v>
      </c>
      <c r="E127" s="28">
        <v>0</v>
      </c>
      <c r="F127" s="28">
        <v>24.2</v>
      </c>
      <c r="G127" s="28">
        <v>97.2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3.45</v>
      </c>
      <c r="N127" s="28">
        <v>5</v>
      </c>
      <c r="O127" s="28">
        <v>5</v>
      </c>
      <c r="P127" s="31">
        <v>0.6</v>
      </c>
    </row>
    <row r="128" spans="1:16" ht="16.5" thickBot="1" x14ac:dyDescent="0.25">
      <c r="A128" s="59"/>
      <c r="B128" s="34" t="s">
        <v>16</v>
      </c>
      <c r="C128" s="60">
        <f>C122+C123+C124+C125+C126+C127</f>
        <v>955</v>
      </c>
      <c r="D128" s="60">
        <f t="shared" ref="D128:P128" si="17">D122+D123+D124+D125+D126+D127</f>
        <v>27.300000000000004</v>
      </c>
      <c r="E128" s="60">
        <f t="shared" si="17"/>
        <v>28.04</v>
      </c>
      <c r="F128" s="60">
        <f t="shared" si="17"/>
        <v>118.80000000000001</v>
      </c>
      <c r="G128" s="60">
        <f t="shared" si="17"/>
        <v>845.06000000000006</v>
      </c>
      <c r="H128" s="60">
        <f t="shared" si="17"/>
        <v>0.31900000000000001</v>
      </c>
      <c r="I128" s="60">
        <f t="shared" si="17"/>
        <v>0.23800000000000004</v>
      </c>
      <c r="J128" s="60">
        <f t="shared" si="17"/>
        <v>159.4</v>
      </c>
      <c r="K128" s="60">
        <f t="shared" si="17"/>
        <v>1.6</v>
      </c>
      <c r="L128" s="60">
        <f t="shared" si="17"/>
        <v>24</v>
      </c>
      <c r="M128" s="60">
        <f t="shared" si="17"/>
        <v>306.05</v>
      </c>
      <c r="N128" s="60">
        <f t="shared" si="17"/>
        <v>351.6</v>
      </c>
      <c r="O128" s="60">
        <f t="shared" si="17"/>
        <v>79.7</v>
      </c>
      <c r="P128" s="60">
        <f t="shared" si="17"/>
        <v>3.9800000000000004</v>
      </c>
    </row>
    <row r="129" spans="1:16" ht="24" customHeight="1" thickBot="1" x14ac:dyDescent="0.25">
      <c r="A129" s="33"/>
      <c r="B129" s="34" t="s">
        <v>50</v>
      </c>
      <c r="C129" s="6">
        <f>C116+C128</f>
        <v>955</v>
      </c>
      <c r="D129" s="6">
        <f t="shared" ref="D129:P129" si="18">D116+D128</f>
        <v>27.300000000000004</v>
      </c>
      <c r="E129" s="6">
        <f t="shared" si="18"/>
        <v>28.04</v>
      </c>
      <c r="F129" s="6">
        <f t="shared" si="18"/>
        <v>118.80000000000001</v>
      </c>
      <c r="G129" s="6">
        <f t="shared" si="18"/>
        <v>845.06000000000006</v>
      </c>
      <c r="H129" s="6">
        <f t="shared" si="18"/>
        <v>0.31900000000000001</v>
      </c>
      <c r="I129" s="6">
        <f t="shared" si="18"/>
        <v>0.23800000000000004</v>
      </c>
      <c r="J129" s="6">
        <f t="shared" si="18"/>
        <v>159.4</v>
      </c>
      <c r="K129" s="6">
        <f t="shared" si="18"/>
        <v>1.6</v>
      </c>
      <c r="L129" s="6">
        <f t="shared" si="18"/>
        <v>24</v>
      </c>
      <c r="M129" s="6">
        <f t="shared" si="18"/>
        <v>306.05</v>
      </c>
      <c r="N129" s="6">
        <f t="shared" si="18"/>
        <v>351.6</v>
      </c>
      <c r="O129" s="6">
        <f t="shared" si="18"/>
        <v>79.7</v>
      </c>
      <c r="P129" s="6">
        <f t="shared" si="18"/>
        <v>3.9800000000000004</v>
      </c>
    </row>
    <row r="131" spans="1:16" ht="20.25" x14ac:dyDescent="0.2">
      <c r="A131" s="79" t="s">
        <v>82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</row>
    <row r="132" spans="1:16" ht="20.25" x14ac:dyDescent="0.2">
      <c r="A132" s="87" t="s">
        <v>151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</row>
    <row r="133" spans="1:16" ht="21" thickBot="1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6" ht="15.75" x14ac:dyDescent="0.2">
      <c r="A134" s="81" t="s">
        <v>0</v>
      </c>
      <c r="B134" s="83" t="s">
        <v>1</v>
      </c>
      <c r="C134" s="90" t="s">
        <v>2</v>
      </c>
      <c r="D134" s="83" t="s">
        <v>34</v>
      </c>
      <c r="E134" s="83"/>
      <c r="F134" s="83"/>
      <c r="G134" s="83" t="s">
        <v>35</v>
      </c>
      <c r="H134" s="83" t="s">
        <v>3</v>
      </c>
      <c r="I134" s="83"/>
      <c r="J134" s="83"/>
      <c r="K134" s="83"/>
      <c r="L134" s="83"/>
      <c r="M134" s="83" t="s">
        <v>4</v>
      </c>
      <c r="N134" s="83"/>
      <c r="O134" s="83"/>
      <c r="P134" s="86"/>
    </row>
    <row r="135" spans="1:16" ht="16.5" thickBot="1" x14ac:dyDescent="0.25">
      <c r="A135" s="82"/>
      <c r="B135" s="84"/>
      <c r="C135" s="91"/>
      <c r="D135" s="19" t="s">
        <v>5</v>
      </c>
      <c r="E135" s="19" t="s">
        <v>6</v>
      </c>
      <c r="F135" s="19" t="s">
        <v>7</v>
      </c>
      <c r="G135" s="84"/>
      <c r="H135" s="19" t="s">
        <v>36</v>
      </c>
      <c r="I135" s="19" t="s">
        <v>20</v>
      </c>
      <c r="J135" s="19" t="s">
        <v>21</v>
      </c>
      <c r="K135" s="19" t="s">
        <v>22</v>
      </c>
      <c r="L135" s="19" t="s">
        <v>8</v>
      </c>
      <c r="M135" s="19" t="s">
        <v>9</v>
      </c>
      <c r="N135" s="19" t="s">
        <v>23</v>
      </c>
      <c r="O135" s="19" t="s">
        <v>24</v>
      </c>
      <c r="P135" s="20" t="s">
        <v>10</v>
      </c>
    </row>
    <row r="136" spans="1:16" ht="15.75" x14ac:dyDescent="0.2">
      <c r="A136" s="21" t="s">
        <v>41</v>
      </c>
      <c r="B136" s="38" t="s">
        <v>42</v>
      </c>
      <c r="C136" s="23">
        <v>100</v>
      </c>
      <c r="D136" s="23">
        <v>0.7</v>
      </c>
      <c r="E136" s="23">
        <v>0</v>
      </c>
      <c r="F136" s="23">
        <v>2.2000000000000002</v>
      </c>
      <c r="G136" s="23">
        <v>11.6</v>
      </c>
      <c r="H136" s="23">
        <v>1.4999999999999999E-2</v>
      </c>
      <c r="I136" s="23">
        <v>1.4999999999999999E-2</v>
      </c>
      <c r="J136" s="23">
        <v>0</v>
      </c>
      <c r="K136" s="23">
        <v>7.0000000000000007E-2</v>
      </c>
      <c r="L136" s="23">
        <v>5.8</v>
      </c>
      <c r="M136" s="23">
        <v>12</v>
      </c>
      <c r="N136" s="23">
        <v>22</v>
      </c>
      <c r="O136" s="23">
        <v>10</v>
      </c>
      <c r="P136" s="25">
        <v>0.03</v>
      </c>
    </row>
    <row r="137" spans="1:16" ht="31.5" x14ac:dyDescent="0.2">
      <c r="A137" s="26" t="s">
        <v>112</v>
      </c>
      <c r="B137" s="27" t="s">
        <v>113</v>
      </c>
      <c r="C137" s="28">
        <v>250</v>
      </c>
      <c r="D137" s="28">
        <v>8.3000000000000007</v>
      </c>
      <c r="E137" s="28">
        <v>11.9</v>
      </c>
      <c r="F137" s="28">
        <v>21.2</v>
      </c>
      <c r="G137" s="28">
        <v>212.5</v>
      </c>
      <c r="H137" s="28">
        <v>0.1</v>
      </c>
      <c r="I137" s="28">
        <v>0.25</v>
      </c>
      <c r="J137" s="28">
        <v>115</v>
      </c>
      <c r="K137" s="28">
        <v>0.5</v>
      </c>
      <c r="L137" s="28">
        <v>6</v>
      </c>
      <c r="M137" s="28">
        <v>101</v>
      </c>
      <c r="N137" s="28">
        <v>102.5</v>
      </c>
      <c r="O137" s="28">
        <v>2</v>
      </c>
      <c r="P137" s="31">
        <v>0.4</v>
      </c>
    </row>
    <row r="138" spans="1:16" ht="21.75" customHeight="1" x14ac:dyDescent="0.2">
      <c r="A138" s="26" t="s">
        <v>114</v>
      </c>
      <c r="B138" s="27" t="s">
        <v>115</v>
      </c>
      <c r="C138" s="28">
        <v>120</v>
      </c>
      <c r="D138" s="28">
        <v>11</v>
      </c>
      <c r="E138" s="28">
        <v>12.1</v>
      </c>
      <c r="F138" s="28">
        <v>4</v>
      </c>
      <c r="G138" s="28">
        <v>168.9</v>
      </c>
      <c r="H138" s="28">
        <v>0.14000000000000001</v>
      </c>
      <c r="I138" s="28">
        <v>0.06</v>
      </c>
      <c r="J138" s="28">
        <v>44</v>
      </c>
      <c r="K138" s="28">
        <v>0.19</v>
      </c>
      <c r="L138" s="28">
        <v>1</v>
      </c>
      <c r="M138" s="28">
        <v>55</v>
      </c>
      <c r="N138" s="28">
        <v>14.5</v>
      </c>
      <c r="O138" s="28">
        <v>48.6</v>
      </c>
      <c r="P138" s="31">
        <v>1.2</v>
      </c>
    </row>
    <row r="139" spans="1:16" ht="24.75" customHeight="1" x14ac:dyDescent="0.2">
      <c r="A139" s="26" t="s">
        <v>116</v>
      </c>
      <c r="B139" s="27" t="s">
        <v>19</v>
      </c>
      <c r="C139" s="28">
        <v>180</v>
      </c>
      <c r="D139" s="28">
        <v>9.8000000000000007</v>
      </c>
      <c r="E139" s="28">
        <v>11.8</v>
      </c>
      <c r="F139" s="28">
        <v>33.200000000000003</v>
      </c>
      <c r="G139" s="28">
        <v>281.3</v>
      </c>
      <c r="H139" s="28">
        <v>0.1</v>
      </c>
      <c r="I139" s="28">
        <v>0.15</v>
      </c>
      <c r="J139" s="28">
        <v>33</v>
      </c>
      <c r="K139" s="28">
        <v>0.35</v>
      </c>
      <c r="L139" s="28">
        <v>10</v>
      </c>
      <c r="M139" s="28">
        <v>53</v>
      </c>
      <c r="N139" s="28">
        <v>101</v>
      </c>
      <c r="O139" s="28">
        <v>19</v>
      </c>
      <c r="P139" s="31">
        <v>0.37</v>
      </c>
    </row>
    <row r="140" spans="1:16" ht="19.5" customHeight="1" x14ac:dyDescent="0.2">
      <c r="A140" s="4" t="s">
        <v>53</v>
      </c>
      <c r="B140" s="27" t="s">
        <v>47</v>
      </c>
      <c r="C140" s="28">
        <v>50</v>
      </c>
      <c r="D140" s="28">
        <v>4.4000000000000004</v>
      </c>
      <c r="E140" s="28">
        <v>1.1399999999999999</v>
      </c>
      <c r="F140" s="28">
        <v>31.2</v>
      </c>
      <c r="G140" s="28">
        <v>152.66</v>
      </c>
      <c r="H140" s="28">
        <v>4.3999999999999997E-2</v>
      </c>
      <c r="I140" s="28">
        <v>1.2E-2</v>
      </c>
      <c r="J140" s="28">
        <v>0</v>
      </c>
      <c r="K140" s="28">
        <v>0.68</v>
      </c>
      <c r="L140" s="28">
        <v>0</v>
      </c>
      <c r="M140" s="28">
        <v>7.6</v>
      </c>
      <c r="N140" s="28">
        <v>16</v>
      </c>
      <c r="O140" s="28">
        <v>5.2</v>
      </c>
      <c r="P140" s="31">
        <v>0.48</v>
      </c>
    </row>
    <row r="141" spans="1:16" ht="15.75" x14ac:dyDescent="0.2">
      <c r="A141" s="26" t="s">
        <v>64</v>
      </c>
      <c r="B141" s="27" t="s">
        <v>143</v>
      </c>
      <c r="C141" s="28">
        <v>200</v>
      </c>
      <c r="D141" s="28">
        <v>0.4</v>
      </c>
      <c r="E141" s="28">
        <v>0</v>
      </c>
      <c r="F141" s="28">
        <v>23.6</v>
      </c>
      <c r="G141" s="28">
        <v>96</v>
      </c>
      <c r="H141" s="28">
        <v>0</v>
      </c>
      <c r="I141" s="28">
        <v>0</v>
      </c>
      <c r="J141" s="28">
        <v>60</v>
      </c>
      <c r="K141" s="28">
        <v>0</v>
      </c>
      <c r="L141" s="28">
        <v>2</v>
      </c>
      <c r="M141" s="28">
        <v>8</v>
      </c>
      <c r="N141" s="28">
        <v>10</v>
      </c>
      <c r="O141" s="28">
        <v>5</v>
      </c>
      <c r="P141" s="31">
        <v>0.8</v>
      </c>
    </row>
    <row r="142" spans="1:16" ht="26.25" customHeight="1" thickBot="1" x14ac:dyDescent="0.25">
      <c r="A142" s="59"/>
      <c r="B142" s="34" t="s">
        <v>16</v>
      </c>
      <c r="C142" s="60">
        <f>C136+C137+C138+C139+C140+C141</f>
        <v>900</v>
      </c>
      <c r="D142" s="60">
        <f t="shared" ref="D142:P142" si="19">D136+D137+D138+D139+D140+D141</f>
        <v>34.6</v>
      </c>
      <c r="E142" s="60">
        <f t="shared" si="19"/>
        <v>36.94</v>
      </c>
      <c r="F142" s="60">
        <f t="shared" si="19"/>
        <v>115.4</v>
      </c>
      <c r="G142" s="60">
        <f t="shared" si="19"/>
        <v>922.95999999999992</v>
      </c>
      <c r="H142" s="60">
        <f t="shared" si="19"/>
        <v>0.39899999999999997</v>
      </c>
      <c r="I142" s="60">
        <f t="shared" si="19"/>
        <v>0.48699999999999999</v>
      </c>
      <c r="J142" s="60">
        <f t="shared" si="19"/>
        <v>252</v>
      </c>
      <c r="K142" s="60">
        <f t="shared" si="19"/>
        <v>1.79</v>
      </c>
      <c r="L142" s="60">
        <f t="shared" si="19"/>
        <v>24.8</v>
      </c>
      <c r="M142" s="60">
        <f t="shared" si="19"/>
        <v>236.6</v>
      </c>
      <c r="N142" s="60">
        <f t="shared" si="19"/>
        <v>266</v>
      </c>
      <c r="O142" s="60">
        <f t="shared" si="19"/>
        <v>89.8</v>
      </c>
      <c r="P142" s="60">
        <f t="shared" si="19"/>
        <v>3.2800000000000002</v>
      </c>
    </row>
    <row r="143" spans="1:16" ht="22.5" customHeight="1" thickBot="1" x14ac:dyDescent="0.25">
      <c r="A143" s="33"/>
      <c r="B143" s="34" t="s">
        <v>50</v>
      </c>
      <c r="C143" s="6">
        <f>C130+C142</f>
        <v>900</v>
      </c>
      <c r="D143" s="6">
        <f t="shared" ref="D143:P143" si="20">D130+D142</f>
        <v>34.6</v>
      </c>
      <c r="E143" s="6">
        <f t="shared" si="20"/>
        <v>36.94</v>
      </c>
      <c r="F143" s="6">
        <f t="shared" si="20"/>
        <v>115.4</v>
      </c>
      <c r="G143" s="6">
        <f t="shared" si="20"/>
        <v>922.95999999999992</v>
      </c>
      <c r="H143" s="6">
        <f t="shared" si="20"/>
        <v>0.39899999999999997</v>
      </c>
      <c r="I143" s="6">
        <f t="shared" si="20"/>
        <v>0.48699999999999999</v>
      </c>
      <c r="J143" s="6">
        <f t="shared" si="20"/>
        <v>252</v>
      </c>
      <c r="K143" s="6">
        <f t="shared" si="20"/>
        <v>1.79</v>
      </c>
      <c r="L143" s="6">
        <f t="shared" si="20"/>
        <v>24.8</v>
      </c>
      <c r="M143" s="6">
        <f t="shared" si="20"/>
        <v>236.6</v>
      </c>
      <c r="N143" s="6">
        <f t="shared" si="20"/>
        <v>266</v>
      </c>
      <c r="O143" s="6">
        <f t="shared" si="20"/>
        <v>89.8</v>
      </c>
      <c r="P143" s="6">
        <f t="shared" si="20"/>
        <v>3.2800000000000002</v>
      </c>
    </row>
    <row r="144" spans="1:16" ht="20.25" customHeight="1" x14ac:dyDescent="0.2"/>
  </sheetData>
  <mergeCells count="92">
    <mergeCell ref="A2:P2"/>
    <mergeCell ref="A3:P3"/>
    <mergeCell ref="A4:P4"/>
    <mergeCell ref="A6:A7"/>
    <mergeCell ref="B6:B7"/>
    <mergeCell ref="C6:C7"/>
    <mergeCell ref="D6:F6"/>
    <mergeCell ref="G6:G7"/>
    <mergeCell ref="H6:L6"/>
    <mergeCell ref="M6:P6"/>
    <mergeCell ref="A17:P17"/>
    <mergeCell ref="A18:P18"/>
    <mergeCell ref="A20:A21"/>
    <mergeCell ref="B20:B21"/>
    <mergeCell ref="C20:C21"/>
    <mergeCell ref="D20:F20"/>
    <mergeCell ref="G20:G21"/>
    <mergeCell ref="H20:L20"/>
    <mergeCell ref="M20:P20"/>
    <mergeCell ref="A32:P32"/>
    <mergeCell ref="A33:P33"/>
    <mergeCell ref="A35:A36"/>
    <mergeCell ref="B35:B36"/>
    <mergeCell ref="C35:C36"/>
    <mergeCell ref="D35:F35"/>
    <mergeCell ref="G35:G36"/>
    <mergeCell ref="H35:L35"/>
    <mergeCell ref="M35:P35"/>
    <mergeCell ref="A46:P46"/>
    <mergeCell ref="A47:P47"/>
    <mergeCell ref="A49:A50"/>
    <mergeCell ref="B49:B50"/>
    <mergeCell ref="C49:C50"/>
    <mergeCell ref="D49:F49"/>
    <mergeCell ref="G49:G50"/>
    <mergeCell ref="H49:L49"/>
    <mergeCell ref="M49:P49"/>
    <mergeCell ref="A61:P61"/>
    <mergeCell ref="A62:P62"/>
    <mergeCell ref="A64:A65"/>
    <mergeCell ref="B64:B65"/>
    <mergeCell ref="C64:C65"/>
    <mergeCell ref="D64:F64"/>
    <mergeCell ref="G64:G65"/>
    <mergeCell ref="H64:L64"/>
    <mergeCell ref="M64:P64"/>
    <mergeCell ref="A74:P74"/>
    <mergeCell ref="A75:P75"/>
    <mergeCell ref="A76:P76"/>
    <mergeCell ref="A78:A79"/>
    <mergeCell ref="B78:B79"/>
    <mergeCell ref="C78:C79"/>
    <mergeCell ref="D78:F78"/>
    <mergeCell ref="G78:G79"/>
    <mergeCell ref="H78:L78"/>
    <mergeCell ref="M78:P78"/>
    <mergeCell ref="A90:P90"/>
    <mergeCell ref="A91:P91"/>
    <mergeCell ref="A93:A94"/>
    <mergeCell ref="B93:B94"/>
    <mergeCell ref="C93:C94"/>
    <mergeCell ref="D93:F93"/>
    <mergeCell ref="G93:G94"/>
    <mergeCell ref="H93:L93"/>
    <mergeCell ref="M93:P93"/>
    <mergeCell ref="A103:P103"/>
    <mergeCell ref="A104:P104"/>
    <mergeCell ref="A106:A107"/>
    <mergeCell ref="B106:B107"/>
    <mergeCell ref="C106:C107"/>
    <mergeCell ref="D106:F106"/>
    <mergeCell ref="G106:G107"/>
    <mergeCell ref="H106:L106"/>
    <mergeCell ref="M106:P106"/>
    <mergeCell ref="A117:P117"/>
    <mergeCell ref="A118:P118"/>
    <mergeCell ref="A120:A121"/>
    <mergeCell ref="B120:B121"/>
    <mergeCell ref="C120:C121"/>
    <mergeCell ref="D120:F120"/>
    <mergeCell ref="G120:G121"/>
    <mergeCell ref="H120:L120"/>
    <mergeCell ref="M120:P120"/>
    <mergeCell ref="A131:P131"/>
    <mergeCell ref="A132:P132"/>
    <mergeCell ref="A134:A135"/>
    <mergeCell ref="B134:B135"/>
    <mergeCell ref="C134:C135"/>
    <mergeCell ref="D134:F134"/>
    <mergeCell ref="G134:G135"/>
    <mergeCell ref="H134:L134"/>
    <mergeCell ref="M134:P134"/>
  </mergeCells>
  <pageMargins left="0.15748031496062992" right="0.15748031496062992" top="0.19685039370078741" bottom="0.19685039370078741" header="0.11811023622047244" footer="0.11811023622047244"/>
  <pageSetup paperSize="9" scale="86" fitToHeight="0" orientation="landscape" r:id="rId1"/>
  <rowBreaks count="4" manualBreakCount="4">
    <brk id="30" max="16383" man="1"/>
    <brk id="59" max="16383" man="1"/>
    <brk id="88" max="16383" man="1"/>
    <brk id="1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view="pageBreakPreview" topLeftCell="A64" zoomScale="90" zoomScaleNormal="100" zoomScaleSheetLayoutView="90" workbookViewId="0">
      <selection activeCell="A12" sqref="A12:T12"/>
    </sheetView>
  </sheetViews>
  <sheetFormatPr defaultRowHeight="18.75" x14ac:dyDescent="0.3"/>
  <cols>
    <col min="1" max="16384" width="9.140625" style="62"/>
  </cols>
  <sheetData>
    <row r="2" spans="1:20" ht="23.25" x14ac:dyDescent="0.35">
      <c r="B2" s="74" t="s">
        <v>128</v>
      </c>
      <c r="C2" s="63"/>
      <c r="D2" s="63"/>
      <c r="E2" s="63"/>
      <c r="O2" s="75" t="s">
        <v>31</v>
      </c>
    </row>
    <row r="3" spans="1:20" ht="20.25" x14ac:dyDescent="0.3">
      <c r="B3" s="73" t="s">
        <v>129</v>
      </c>
      <c r="C3" s="63"/>
      <c r="D3" s="63"/>
      <c r="E3" s="63"/>
      <c r="O3" s="72" t="s">
        <v>130</v>
      </c>
    </row>
    <row r="4" spans="1:20" x14ac:dyDescent="0.3">
      <c r="B4" s="63"/>
      <c r="C4" s="63"/>
      <c r="D4" s="63"/>
      <c r="E4" s="63"/>
    </row>
    <row r="5" spans="1:20" x14ac:dyDescent="0.3">
      <c r="B5" s="64"/>
      <c r="C5" s="64"/>
      <c r="D5" s="64"/>
      <c r="E5" s="64"/>
      <c r="F5" s="65"/>
      <c r="O5" s="66"/>
      <c r="P5" s="66"/>
      <c r="Q5" s="66"/>
      <c r="R5" s="66" t="s">
        <v>131</v>
      </c>
    </row>
    <row r="6" spans="1:20" x14ac:dyDescent="0.3">
      <c r="B6" s="67"/>
      <c r="C6" s="67"/>
      <c r="D6" s="67"/>
      <c r="E6" s="63"/>
      <c r="P6" s="66"/>
      <c r="Q6" s="66"/>
      <c r="R6" s="66"/>
    </row>
    <row r="7" spans="1:20" x14ac:dyDescent="0.3">
      <c r="B7" s="67"/>
      <c r="C7" s="67"/>
      <c r="D7" s="67"/>
      <c r="E7" s="63"/>
      <c r="N7" s="66"/>
      <c r="O7" s="66"/>
      <c r="P7" s="66"/>
    </row>
    <row r="8" spans="1:20" x14ac:dyDescent="0.3">
      <c r="B8" s="67"/>
      <c r="C8" s="67"/>
      <c r="D8" s="67"/>
      <c r="E8" s="63"/>
      <c r="N8" s="66"/>
      <c r="O8" s="66"/>
      <c r="P8" s="66"/>
    </row>
    <row r="9" spans="1:20" x14ac:dyDescent="0.3">
      <c r="B9" s="67"/>
      <c r="C9" s="67"/>
      <c r="D9" s="67"/>
      <c r="E9" s="63"/>
      <c r="N9" s="66"/>
      <c r="O9" s="66"/>
      <c r="P9" s="66"/>
    </row>
    <row r="10" spans="1:20" x14ac:dyDescent="0.3">
      <c r="B10" s="67"/>
      <c r="C10" s="67"/>
      <c r="D10" s="67"/>
      <c r="E10" s="67"/>
      <c r="F10" s="63"/>
      <c r="O10" s="66"/>
      <c r="P10" s="66"/>
      <c r="Q10" s="66"/>
    </row>
    <row r="11" spans="1:20" ht="30.75" x14ac:dyDescent="0.3">
      <c r="A11" s="94" t="s">
        <v>123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0" ht="30.75" x14ac:dyDescent="0.3">
      <c r="A12" s="94" t="s">
        <v>124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1:20" ht="30.75" x14ac:dyDescent="0.3">
      <c r="A13" s="94" t="s">
        <v>125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spans="1:20" ht="31.5" customHeight="1" x14ac:dyDescent="0.3">
      <c r="A14" s="95" t="s">
        <v>126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30.75" customHeight="1" x14ac:dyDescent="0.3">
      <c r="A15" s="95" t="s">
        <v>135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x14ac:dyDescent="0.3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20" x14ac:dyDescent="0.3">
      <c r="B17" s="69"/>
      <c r="C17" s="69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20" x14ac:dyDescent="0.3">
      <c r="B18" s="69"/>
      <c r="C18" s="69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20" x14ac:dyDescent="0.3">
      <c r="B19" s="69"/>
      <c r="C19" s="69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</row>
    <row r="20" spans="1:20" x14ac:dyDescent="0.3">
      <c r="B20" s="69"/>
      <c r="C20" s="69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20" x14ac:dyDescent="0.3">
      <c r="B21" s="69"/>
      <c r="C21" s="6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20" x14ac:dyDescent="0.3">
      <c r="B22" s="69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1:20" x14ac:dyDescent="0.3">
      <c r="B23" s="69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20" x14ac:dyDescent="0.3">
      <c r="B24" s="69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20" x14ac:dyDescent="0.3">
      <c r="B25" s="69"/>
      <c r="C25" s="69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  <row r="26" spans="1:20" ht="30.75" x14ac:dyDescent="0.3">
      <c r="A26" s="94" t="s">
        <v>133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</row>
    <row r="27" spans="1:20" ht="30.75" x14ac:dyDescent="0.3">
      <c r="A27" s="94" t="s">
        <v>127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</row>
  </sheetData>
  <mergeCells count="7">
    <mergeCell ref="A27:T27"/>
    <mergeCell ref="A11:T11"/>
    <mergeCell ref="A12:T12"/>
    <mergeCell ref="A13:T13"/>
    <mergeCell ref="A14:T14"/>
    <mergeCell ref="A15:T15"/>
    <mergeCell ref="A26:T26"/>
  </mergeCells>
  <pageMargins left="0.15748031496062992" right="0.15748031496062992" top="0.19685039370078741" bottom="0.19685039370078741" header="0.11811023622047244" footer="0.1181102362204724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1-4ОВЗ</vt:lpstr>
      <vt:lpstr>!1-4овз</vt:lpstr>
      <vt:lpstr>5-11ОВЗ</vt:lpstr>
      <vt:lpstr>!5-11ОВЗ</vt:lpstr>
      <vt:lpstr>1-4</vt:lpstr>
      <vt:lpstr>!1-4</vt:lpstr>
      <vt:lpstr>5-11</vt:lpstr>
      <vt:lpstr>!5-11</vt:lpstr>
      <vt:lpstr>'!1-4'!Область_печати</vt:lpstr>
      <vt:lpstr>'!1-4овз'!Область_печати</vt:lpstr>
      <vt:lpstr>'!5-11'!Область_печати</vt:lpstr>
      <vt:lpstr>'!5-11ОВЗ'!Область_печати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2024-09-18T11:08:48Z</cp:lastPrinted>
  <dcterms:created xsi:type="dcterms:W3CDTF">1996-10-08T23:32:33Z</dcterms:created>
  <dcterms:modified xsi:type="dcterms:W3CDTF">2024-09-19T13:38:44Z</dcterms:modified>
</cp:coreProperties>
</file>